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Weinberger\My Documents\משרד הפנים-מחוז מרכז\נספחים לחשבונות שכט\2017\"/>
    </mc:Choice>
  </mc:AlternateContent>
  <bookViews>
    <workbookView xWindow="360" yWindow="150" windowWidth="13920" windowHeight="6990"/>
  </bookViews>
  <sheets>
    <sheet name="גיליון1" sheetId="1" r:id="rId1"/>
    <sheet name="גיליון2" sheetId="2" r:id="rId2"/>
    <sheet name="גיליון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Titles" localSheetId="0">גיליון1!$3:$3</definedName>
  </definedNames>
  <calcPr calcId="152511"/>
</workbook>
</file>

<file path=xl/calcChain.xml><?xml version="1.0" encoding="utf-8"?>
<calcChain xmlns="http://schemas.openxmlformats.org/spreadsheetml/2006/main">
  <c r="C114" i="1" l="1"/>
  <c r="B114" i="1"/>
  <c r="C80" i="1" l="1"/>
  <c r="C79" i="1" l="1"/>
  <c r="C18" i="1" l="1"/>
  <c r="C17" i="1"/>
  <c r="C97" i="1" l="1"/>
  <c r="C96" i="1" l="1"/>
  <c r="C53" i="1" l="1"/>
  <c r="C12" i="1" l="1"/>
  <c r="C11" i="1" l="1"/>
  <c r="C75" i="1" l="1"/>
  <c r="C74" i="1" l="1"/>
  <c r="C73" i="1" l="1"/>
  <c r="C72" i="1"/>
  <c r="C71" i="1" l="1"/>
  <c r="C70" i="1" l="1"/>
  <c r="C69" i="1" l="1"/>
  <c r="C58" i="1" l="1"/>
  <c r="C48" i="1" l="1"/>
  <c r="C47" i="1" l="1"/>
  <c r="C46" i="1" l="1"/>
  <c r="C14" i="1" l="1"/>
  <c r="C13" i="1" l="1"/>
</calcChain>
</file>

<file path=xl/sharedStrings.xml><?xml version="1.0" encoding="utf-8"?>
<sst xmlns="http://schemas.openxmlformats.org/spreadsheetml/2006/main" count="190" uniqueCount="55">
  <si>
    <t>שם רשות</t>
  </si>
  <si>
    <t>מספר תיקים</t>
  </si>
  <si>
    <t>סכום</t>
  </si>
  <si>
    <t>טייבה</t>
  </si>
  <si>
    <t>הערות</t>
  </si>
  <si>
    <t>רמלה</t>
  </si>
  <si>
    <t>339 א</t>
  </si>
  <si>
    <t>קלנסווה</t>
  </si>
  <si>
    <t>לוד</t>
  </si>
  <si>
    <t>מ.מ. גן יבנה</t>
  </si>
  <si>
    <t>נתניה</t>
  </si>
  <si>
    <t>186-פשרה</t>
  </si>
  <si>
    <t>186-הנחות</t>
  </si>
  <si>
    <t>מ.מ. קדימה צורן</t>
  </si>
  <si>
    <t>יבנה</t>
  </si>
  <si>
    <t>338 לא אושר</t>
  </si>
  <si>
    <t>לא אושר 338</t>
  </si>
  <si>
    <t>מ.א. עמק לוד</t>
  </si>
  <si>
    <t>הנחות-81</t>
  </si>
  <si>
    <t>הנחות-81 לא אושר</t>
  </si>
  <si>
    <t>אלעד</t>
  </si>
  <si>
    <t>מ.מ. ג'לג'וליה</t>
  </si>
  <si>
    <t>כפר קאסם</t>
  </si>
  <si>
    <t>מ.מ. בית דגן</t>
  </si>
  <si>
    <t>רחובות</t>
  </si>
  <si>
    <t>מ.מ. כוכב יאיר-צור יגאל</t>
  </si>
  <si>
    <t>גבעת שמואל</t>
  </si>
  <si>
    <t>338-לא מאושר</t>
  </si>
  <si>
    <t>הסכמי פשרה 339 -מאושר</t>
  </si>
  <si>
    <t>הוד השרון</t>
  </si>
  <si>
    <t>339-מאושר</t>
  </si>
  <si>
    <t>339-לא מאושר</t>
  </si>
  <si>
    <t>מאושר - 339</t>
  </si>
  <si>
    <t xml:space="preserve">יבנה </t>
  </si>
  <si>
    <t>מאושר - 338</t>
  </si>
  <si>
    <t>יהוד</t>
  </si>
  <si>
    <t>מ.א. גזר</t>
  </si>
  <si>
    <t>מאושר - 339 הסכמי פשרה</t>
  </si>
  <si>
    <t>מועצה אזורית לב השרון</t>
  </si>
  <si>
    <t>מועצה מקומית גן יבנה</t>
  </si>
  <si>
    <t>מודיעין</t>
  </si>
  <si>
    <t xml:space="preserve">נתניה </t>
  </si>
  <si>
    <t>טירה</t>
  </si>
  <si>
    <t xml:space="preserve">טירה </t>
  </si>
  <si>
    <t>מזכרת בתיה</t>
  </si>
  <si>
    <t>ג'לג'וליה</t>
  </si>
  <si>
    <t>מחיקות-סע' 186</t>
  </si>
  <si>
    <t>מחיקות 339</t>
  </si>
  <si>
    <t>מחיקות 338</t>
  </si>
  <si>
    <t>מחיקה 339 מ.הרישוי</t>
  </si>
  <si>
    <t>מחיקות 339 ר. העתיקות</t>
  </si>
  <si>
    <t>גני תקווה</t>
  </si>
  <si>
    <t>מחיקות-סע' 81</t>
  </si>
  <si>
    <t>מ.א.חבל יבנה</t>
  </si>
  <si>
    <t>רשימת תיקי מחיקת חובות שטופלו במהלך שנת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</si>
</sst>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0;'&#1500;&#1490;'&#1493;&#1500;&#1497;&#1492;/&#1490;&#1500;&#1490;&#1493;&#1500;&#1497;&#1492;%20339%2016.11.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9%20&#1500;&#1493;&#1491;%202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8%20&#1500;&#1493;&#1491;%2027.12.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6;&#1497;&#1512;&#1497;&#1514;%20&#1488;&#1500;&#1506;&#1491;/&#1492;&#1505;&#1499;&#1501;%20&#1508;&#1513;&#1512;&#1492;%20339%208.12.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6;&#1497;&#1512;&#1497;&#1514;%20&#1488;&#1500;&#1506;&#1491;/&#1492;&#1505;&#1499;&#1501;%20&#1508;&#1513;&#1512;&#1492;%20339%2025.1.17%20&#1512;&#1513;&#1493;&#1514;%20&#1492;&#1506;&#1514;&#1497;&#1511;&#1493;&#151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7;&#1492;&#1493;&#1491;/&#1492;&#1505;&#1499;&#1502;&#1497;%20&#1508;&#1513;&#1512;&#1492;%2023.11.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2;&#1494;&#1499;&#1512;&#1514;%20&#1489;&#1514;&#1497;&#1492;/&#1492;&#1505;&#1491;&#1512;&#1497;%20&#1508;&#1513;&#1512;&#149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2;&#1494;&#1499;&#1512;&#1514;%20&#1489;&#1514;&#1497;&#1492;/&#1492;&#1505;&#1491;&#1512;&#1497;%20&#1508;&#1513;&#1512;&#1492;%20&#1489;&#1497;&#1503;%20&#1492;&#1499;&#1512;&#1502;&#1497;&#150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2;&#1493;&#1506;&#1510;&#1492;%20&#1502;&#1511;&#1493;&#1502;&#1497;&#1514;%20&#1490;&#1504;&#1497;%20&#1514;&#1511;&#1493;&#1492;/&#1502;&#1495;&#1497;&#1511;&#1514;%20&#1495;&#1493;&#1489;&#1493;&#1514;%20&#1493;&#1506;&#1491;&#1514;%20&#1492;&#1504;&#1495;&#1493;&#1514;%2014.12.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2;.&#1488;.%20&#1506;&#1502;&#1511;%20&#1500;&#1493;&#1491;/&#1492;&#1505;&#1491;&#1512;&#1497;%20&#1508;&#1513;&#1512;&#1492;%204.12.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2;.&#1488;.%20&#1495;&#1489;&#1500;%20&#1497;&#1489;&#1504;&#1492;/&#1502;&#1495;&#1497;&#1511;&#1514;%20&#1495;&#1493;&#1489;&#1493;&#1514;%20&#1493;&#1506;&#1491;&#1514;%20&#1492;&#1504;&#1495;&#1493;&#1514;%204.12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0;'&#1500;&#1490;'&#1493;&#1500;&#1497;&#1492;/&#1490;&#1500;&#1490;&#1493;&#1500;&#1497;&#1492;%20339%2028.12.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7;&#1489;&#1504;&#1492;/&#1492;&#1505;&#1499;&#1502;&#1497;%20&#1508;&#1513;&#1512;&#1492;%2014.11.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7;&#1489;&#1504;&#1492;/&#1492;&#1505;&#1499;&#1502;&#1497;%20&#1508;&#1513;&#1512;&#1492;%2013.12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499;&#1508;&#1512;%20&#1511;&#1488;&#1505;&#1501;/339%20&#1499;&#1508;&#1512;%20&#1511;&#1488;&#1505;&#1501;%20&#1508;&#1512;&#1493;&#1496;&#1493;&#1511;&#1493;&#1500;%2037%20&#1506;&#1497;&#1505;&#1488;%20&#1504;&#1497;&#1491;&#1488;&#150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8%20339%20&#1493;&#1492;&#1505;&#1499;&#1502;&#1497;%20&#1508;&#1513;&#1512;%2026.11.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8%20&#1500;&#1493;&#1491;%20%20-17.7.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8%20&#1500;&#1493;&#1491;%20%20-12.9.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inberger/My%20Documents/&#1502;&#1513;&#1512;&#1491;%20&#1492;&#1508;&#1504;&#1497;&#1501;-&#1502;&#1495;&#1493;&#1494;%20&#1502;&#1512;&#1499;&#1494;/&#1502;&#1495;&#1497;&#1511;&#1514;%20&#1495;&#1493;&#1489;&#1493;&#1514;/&#1500;&#1493;&#1491;/&#1502;&#1495;&#1497;&#1511;&#1514;%20&#1495;&#1493;&#1489;&#1493;&#1514;%20339%20&#1500;&#1493;&#1491;%20%20-17.7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1.16"/>
    </sheetNames>
    <sheetDataSet>
      <sheetData sheetId="0">
        <row r="56">
          <cell r="H56">
            <v>216367.6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9"/>
      <sheetName val="גיליון1"/>
    </sheetNames>
    <sheetDataSet>
      <sheetData sheetId="0">
        <row r="19">
          <cell r="K19">
            <v>1688984.57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8    "/>
      <sheetName val="גיליון1"/>
      <sheetName val="גיליון2"/>
    </sheetNames>
    <sheetDataSet>
      <sheetData sheetId="0">
        <row r="15">
          <cell r="I15">
            <v>2859304.49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</sheetNames>
    <sheetDataSet>
      <sheetData sheetId="0">
        <row r="9">
          <cell r="I9">
            <v>1291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</sheetNames>
    <sheetDataSet>
      <sheetData sheetId="0">
        <row r="9">
          <cell r="I9">
            <v>48605.73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339 הסכמי פשרה"/>
      <sheetName val="ניע הסכמי פשרה"/>
      <sheetName val="338"/>
      <sheetName val="גיליון3"/>
    </sheetNames>
    <sheetDataSet>
      <sheetData sheetId="0">
        <row r="16">
          <cell r="K16">
            <v>1044914.4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ורמט להגשה"/>
      <sheetName val="הסכמי פשרה "/>
      <sheetName val="הסכם פשרה 2"/>
    </sheetNames>
    <sheetDataSet>
      <sheetData sheetId="0" refreshError="1"/>
      <sheetData sheetId="1">
        <row r="11">
          <cell r="K11">
            <v>676727.20000000007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ורמט להגשה"/>
      <sheetName val="הסכם פשרה"/>
    </sheetNames>
    <sheetDataSet>
      <sheetData sheetId="0" refreshError="1"/>
      <sheetData sheetId="1">
        <row r="8">
          <cell r="J8">
            <v>322676.59999999998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9"/>
      <sheetName val="הסכמי פשרה"/>
      <sheetName val="גיליון3"/>
    </sheetNames>
    <sheetDataSet>
      <sheetData sheetId="0">
        <row r="9">
          <cell r="H9">
            <v>7158.74</v>
          </cell>
        </row>
      </sheetData>
      <sheetData sheetId="1">
        <row r="20">
          <cell r="I20">
            <v>128946.5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</sheetNames>
    <sheetDataSet>
      <sheetData sheetId="0">
        <row r="12">
          <cell r="I12">
            <v>40955.19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</sheetNames>
    <sheetDataSet>
      <sheetData sheetId="0">
        <row r="10">
          <cell r="H10">
            <v>2003.5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2.16"/>
    </sheetNames>
    <sheetDataSet>
      <sheetData sheetId="0">
        <row r="51">
          <cell r="H51">
            <v>161910.80000000002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כמי פשרה 13.4.16"/>
      <sheetName val="הסכמי פשרה 29.5.16"/>
      <sheetName val="גיליון3"/>
    </sheetNames>
    <sheetDataSet>
      <sheetData sheetId="0">
        <row r="10">
          <cell r="I10">
            <v>657607.39999999991</v>
          </cell>
        </row>
      </sheetData>
      <sheetData sheetId="1">
        <row r="7">
          <cell r="I7">
            <v>20772.999999999996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כמי פשרה 13.12.16"/>
      <sheetName val="הסכמי פשרה 3.1.17"/>
      <sheetName val="גיליון3"/>
    </sheetNames>
    <sheetDataSet>
      <sheetData sheetId="0">
        <row r="8">
          <cell r="I8">
            <v>212217.8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אושר"/>
    </sheetNames>
    <sheetDataSet>
      <sheetData sheetId="0">
        <row r="8">
          <cell r="G8">
            <v>8372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8 מאושר"/>
      <sheetName val="338"/>
      <sheetName val="339 הנחות מאושר"/>
      <sheetName val="339 הנחות ברור"/>
      <sheetName val="339 הנחות ניע"/>
      <sheetName val="339 הסכמי פשרה ניע"/>
      <sheetName val="339 הסכמי פשרה - מאושר"/>
      <sheetName val="339 הסכמי פשרה-לא מאושר"/>
    </sheetNames>
    <sheetDataSet>
      <sheetData sheetId="0" refreshError="1"/>
      <sheetData sheetId="1" refreshError="1"/>
      <sheetData sheetId="2" refreshError="1"/>
      <sheetData sheetId="3">
        <row r="12">
          <cell r="G12">
            <v>56265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8"/>
    </sheetNames>
    <sheetDataSet>
      <sheetData sheetId="0">
        <row r="9">
          <cell r="H9">
            <v>11777835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8"/>
    </sheetNames>
    <sheetDataSet>
      <sheetData sheetId="0">
        <row r="13">
          <cell r="H13">
            <v>820212.9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9 מאושר"/>
      <sheetName val="339 פשרות "/>
    </sheetNames>
    <sheetDataSet>
      <sheetData sheetId="0">
        <row r="15">
          <cell r="I15">
            <v>1852655.3</v>
          </cell>
        </row>
      </sheetData>
      <sheetData sheetId="1">
        <row r="12">
          <cell r="I12">
            <v>754217.5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rightToLeft="1" tabSelected="1" topLeftCell="A98" workbookViewId="0">
      <selection activeCell="F120" sqref="F120"/>
    </sheetView>
  </sheetViews>
  <sheetFormatPr defaultRowHeight="14.25" x14ac:dyDescent="0.2"/>
  <cols>
    <col min="1" max="1" width="18.125" customWidth="1"/>
    <col min="2" max="2" width="10.25" bestFit="1" customWidth="1"/>
    <col min="3" max="3" width="11.375" style="1" bestFit="1" customWidth="1"/>
    <col min="4" max="4" width="20.5" bestFit="1" customWidth="1"/>
  </cols>
  <sheetData>
    <row r="1" spans="1:4" ht="15" x14ac:dyDescent="0.25">
      <c r="A1" s="6" t="s">
        <v>54</v>
      </c>
      <c r="B1" s="6"/>
      <c r="C1" s="6"/>
      <c r="D1" s="6"/>
    </row>
    <row r="3" spans="1:4" s="3" customFormat="1" ht="15" x14ac:dyDescent="0.25">
      <c r="A3" s="3" t="s">
        <v>0</v>
      </c>
      <c r="B3" s="3" t="s">
        <v>1</v>
      </c>
      <c r="C3" s="5" t="s">
        <v>2</v>
      </c>
      <c r="D3" s="3" t="s">
        <v>4</v>
      </c>
    </row>
    <row r="4" spans="1:4" x14ac:dyDescent="0.2">
      <c r="A4" t="s">
        <v>20</v>
      </c>
      <c r="B4">
        <v>3</v>
      </c>
      <c r="C4" s="1">
        <v>24574.45</v>
      </c>
      <c r="D4">
        <v>339</v>
      </c>
    </row>
    <row r="5" spans="1:4" x14ac:dyDescent="0.2">
      <c r="A5" t="s">
        <v>20</v>
      </c>
      <c r="B5">
        <v>1</v>
      </c>
      <c r="C5" s="1">
        <v>47614.32</v>
      </c>
      <c r="D5">
        <v>339</v>
      </c>
    </row>
    <row r="6" spans="1:4" x14ac:dyDescent="0.2">
      <c r="A6" t="s">
        <v>20</v>
      </c>
      <c r="B6">
        <v>2</v>
      </c>
      <c r="C6" s="1">
        <v>23174.84</v>
      </c>
      <c r="D6">
        <v>339</v>
      </c>
    </row>
    <row r="7" spans="1:4" x14ac:dyDescent="0.2">
      <c r="A7" t="s">
        <v>20</v>
      </c>
      <c r="B7">
        <v>2</v>
      </c>
      <c r="C7" s="1">
        <v>109256.37</v>
      </c>
      <c r="D7">
        <v>338</v>
      </c>
    </row>
    <row r="8" spans="1:4" x14ac:dyDescent="0.2">
      <c r="A8" t="s">
        <v>20</v>
      </c>
      <c r="B8">
        <v>1</v>
      </c>
      <c r="C8" s="1">
        <v>24407.06</v>
      </c>
      <c r="D8">
        <v>339</v>
      </c>
    </row>
    <row r="9" spans="1:4" x14ac:dyDescent="0.2">
      <c r="A9" t="s">
        <v>20</v>
      </c>
      <c r="B9">
        <v>2</v>
      </c>
      <c r="C9" s="7">
        <v>44249.8</v>
      </c>
      <c r="D9" s="2" t="s">
        <v>32</v>
      </c>
    </row>
    <row r="10" spans="1:4" x14ac:dyDescent="0.2">
      <c r="A10" t="s">
        <v>20</v>
      </c>
      <c r="B10">
        <v>1</v>
      </c>
      <c r="C10" s="7">
        <v>11351.1</v>
      </c>
      <c r="D10" s="2" t="s">
        <v>37</v>
      </c>
    </row>
    <row r="11" spans="1:4" x14ac:dyDescent="0.2">
      <c r="A11" s="9" t="s">
        <v>20</v>
      </c>
      <c r="B11" s="9">
        <v>1</v>
      </c>
      <c r="C11" s="10">
        <f>[12]גיליון1!$I$9</f>
        <v>1291</v>
      </c>
      <c r="D11" s="11" t="s">
        <v>47</v>
      </c>
    </row>
    <row r="12" spans="1:4" x14ac:dyDescent="0.2">
      <c r="A12" s="9" t="s">
        <v>20</v>
      </c>
      <c r="B12" s="9">
        <v>1</v>
      </c>
      <c r="C12" s="7">
        <f>[13]גיליון1!$I$9</f>
        <v>48605.73</v>
      </c>
      <c r="D12" s="11" t="s">
        <v>50</v>
      </c>
    </row>
    <row r="13" spans="1:4" x14ac:dyDescent="0.2">
      <c r="A13" t="s">
        <v>45</v>
      </c>
      <c r="B13">
        <v>50</v>
      </c>
      <c r="C13" s="7">
        <f>'[1]16.11.16'!$H$56</f>
        <v>216367.6</v>
      </c>
      <c r="D13" s="2" t="s">
        <v>46</v>
      </c>
    </row>
    <row r="14" spans="1:4" x14ac:dyDescent="0.2">
      <c r="A14" s="9" t="s">
        <v>45</v>
      </c>
      <c r="B14" s="9">
        <v>45</v>
      </c>
      <c r="C14" s="10">
        <f>'[2]28.12.16'!$H$51</f>
        <v>161910.80000000002</v>
      </c>
      <c r="D14" s="2" t="s">
        <v>46</v>
      </c>
    </row>
    <row r="15" spans="1:4" x14ac:dyDescent="0.2">
      <c r="A15" t="s">
        <v>26</v>
      </c>
      <c r="B15">
        <v>1</v>
      </c>
      <c r="C15" s="7">
        <v>144974.39999999999</v>
      </c>
      <c r="D15" s="2" t="s">
        <v>27</v>
      </c>
    </row>
    <row r="16" spans="1:4" x14ac:dyDescent="0.2">
      <c r="A16" t="s">
        <v>26</v>
      </c>
      <c r="B16">
        <v>1</v>
      </c>
      <c r="C16" s="7">
        <v>32639.200000000001</v>
      </c>
      <c r="D16" s="2" t="s">
        <v>28</v>
      </c>
    </row>
    <row r="17" spans="1:4" x14ac:dyDescent="0.2">
      <c r="A17" s="9" t="s">
        <v>51</v>
      </c>
      <c r="B17" s="9">
        <v>14</v>
      </c>
      <c r="C17" s="7">
        <f>'[17]הסכמי פשרה'!$I$20</f>
        <v>128946.5</v>
      </c>
      <c r="D17" s="2" t="s">
        <v>46</v>
      </c>
    </row>
    <row r="18" spans="1:4" x14ac:dyDescent="0.2">
      <c r="A18" s="9" t="s">
        <v>51</v>
      </c>
      <c r="B18" s="9">
        <v>2</v>
      </c>
      <c r="C18" s="7">
        <f>'[17]339'!$H$9</f>
        <v>7158.74</v>
      </c>
      <c r="D18" s="2" t="s">
        <v>46</v>
      </c>
    </row>
    <row r="19" spans="1:4" x14ac:dyDescent="0.2">
      <c r="A19" t="s">
        <v>29</v>
      </c>
      <c r="B19">
        <v>1</v>
      </c>
      <c r="C19" s="7">
        <v>5441650</v>
      </c>
      <c r="D19" s="2" t="s">
        <v>28</v>
      </c>
    </row>
    <row r="20" spans="1:4" x14ac:dyDescent="0.2">
      <c r="A20" t="s">
        <v>3</v>
      </c>
      <c r="B20">
        <v>17</v>
      </c>
      <c r="C20" s="7">
        <v>637193.42000000004</v>
      </c>
      <c r="D20" s="2" t="s">
        <v>30</v>
      </c>
    </row>
    <row r="21" spans="1:4" x14ac:dyDescent="0.2">
      <c r="A21" t="s">
        <v>3</v>
      </c>
      <c r="B21">
        <v>12</v>
      </c>
      <c r="C21" s="1">
        <v>880467.56</v>
      </c>
      <c r="D21">
        <v>339</v>
      </c>
    </row>
    <row r="22" spans="1:4" x14ac:dyDescent="0.2">
      <c r="A22" t="s">
        <v>3</v>
      </c>
      <c r="B22">
        <v>2</v>
      </c>
      <c r="C22" s="7">
        <v>128247.6</v>
      </c>
      <c r="D22" s="2" t="s">
        <v>31</v>
      </c>
    </row>
    <row r="23" spans="1:4" x14ac:dyDescent="0.2">
      <c r="A23" t="s">
        <v>3</v>
      </c>
      <c r="B23">
        <v>4</v>
      </c>
      <c r="C23" s="7">
        <v>5271173.41</v>
      </c>
      <c r="D23" s="2" t="s">
        <v>28</v>
      </c>
    </row>
    <row r="24" spans="1:4" x14ac:dyDescent="0.2">
      <c r="A24" t="s">
        <v>3</v>
      </c>
      <c r="B24">
        <v>13</v>
      </c>
      <c r="C24" s="7">
        <v>693800.89</v>
      </c>
      <c r="D24" s="2" t="s">
        <v>32</v>
      </c>
    </row>
    <row r="25" spans="1:4" x14ac:dyDescent="0.2">
      <c r="A25" t="s">
        <v>3</v>
      </c>
      <c r="B25">
        <v>12</v>
      </c>
      <c r="C25" s="7">
        <v>880467.56</v>
      </c>
      <c r="D25" s="2" t="s">
        <v>32</v>
      </c>
    </row>
    <row r="26" spans="1:4" x14ac:dyDescent="0.2">
      <c r="A26" t="s">
        <v>42</v>
      </c>
      <c r="B26">
        <v>40</v>
      </c>
      <c r="C26" s="7">
        <v>362834.42</v>
      </c>
      <c r="D26" s="2" t="s">
        <v>32</v>
      </c>
    </row>
    <row r="27" spans="1:4" x14ac:dyDescent="0.2">
      <c r="A27" t="s">
        <v>42</v>
      </c>
      <c r="B27">
        <v>10</v>
      </c>
      <c r="C27" s="7">
        <v>97929.09</v>
      </c>
      <c r="D27" s="2" t="s">
        <v>32</v>
      </c>
    </row>
    <row r="28" spans="1:4" x14ac:dyDescent="0.2">
      <c r="A28" t="s">
        <v>42</v>
      </c>
      <c r="B28">
        <v>14</v>
      </c>
      <c r="C28" s="7">
        <v>173083.86</v>
      </c>
      <c r="D28" s="2" t="s">
        <v>32</v>
      </c>
    </row>
    <row r="29" spans="1:4" x14ac:dyDescent="0.2">
      <c r="A29" t="s">
        <v>42</v>
      </c>
      <c r="B29">
        <v>28</v>
      </c>
      <c r="C29" s="7">
        <v>119995.05</v>
      </c>
      <c r="D29" s="2" t="s">
        <v>32</v>
      </c>
    </row>
    <row r="30" spans="1:4" x14ac:dyDescent="0.2">
      <c r="A30" t="s">
        <v>42</v>
      </c>
      <c r="B30">
        <v>30</v>
      </c>
      <c r="C30" s="7">
        <v>133237.76999999999</v>
      </c>
      <c r="D30" s="2" t="s">
        <v>32</v>
      </c>
    </row>
    <row r="31" spans="1:4" x14ac:dyDescent="0.2">
      <c r="A31" t="s">
        <v>42</v>
      </c>
      <c r="B31">
        <v>33</v>
      </c>
      <c r="C31" s="7">
        <v>158607.26999999999</v>
      </c>
      <c r="D31" s="2" t="s">
        <v>32</v>
      </c>
    </row>
    <row r="32" spans="1:4" x14ac:dyDescent="0.2">
      <c r="A32" t="s">
        <v>42</v>
      </c>
      <c r="B32">
        <v>32</v>
      </c>
      <c r="C32" s="7">
        <v>156937.38</v>
      </c>
      <c r="D32" s="2" t="s">
        <v>32</v>
      </c>
    </row>
    <row r="33" spans="1:4" x14ac:dyDescent="0.2">
      <c r="A33" t="s">
        <v>42</v>
      </c>
      <c r="B33">
        <v>41</v>
      </c>
      <c r="C33" s="7">
        <v>226048.09</v>
      </c>
      <c r="D33" s="2" t="s">
        <v>32</v>
      </c>
    </row>
    <row r="34" spans="1:4" x14ac:dyDescent="0.2">
      <c r="A34" t="s">
        <v>42</v>
      </c>
      <c r="B34">
        <v>13</v>
      </c>
      <c r="C34" s="7">
        <v>77578.58</v>
      </c>
      <c r="D34" s="2" t="s">
        <v>32</v>
      </c>
    </row>
    <row r="35" spans="1:4" x14ac:dyDescent="0.2">
      <c r="A35" t="s">
        <v>43</v>
      </c>
      <c r="B35">
        <v>28</v>
      </c>
      <c r="C35" s="7">
        <v>118585.35</v>
      </c>
      <c r="D35" s="2" t="s">
        <v>32</v>
      </c>
    </row>
    <row r="36" spans="1:4" x14ac:dyDescent="0.2">
      <c r="A36" t="s">
        <v>14</v>
      </c>
      <c r="B36">
        <v>2</v>
      </c>
      <c r="C36" s="1">
        <v>49807.1</v>
      </c>
      <c r="D36">
        <v>338</v>
      </c>
    </row>
    <row r="37" spans="1:4" x14ac:dyDescent="0.2">
      <c r="A37" t="s">
        <v>14</v>
      </c>
      <c r="B37">
        <v>1</v>
      </c>
      <c r="C37" s="1">
        <v>14325.8</v>
      </c>
      <c r="D37" s="2" t="s">
        <v>15</v>
      </c>
    </row>
    <row r="38" spans="1:4" x14ac:dyDescent="0.2">
      <c r="A38" t="s">
        <v>14</v>
      </c>
      <c r="B38">
        <v>1</v>
      </c>
      <c r="C38" s="1">
        <v>114290.5</v>
      </c>
      <c r="D38">
        <v>339</v>
      </c>
    </row>
    <row r="39" spans="1:4" x14ac:dyDescent="0.2">
      <c r="A39" t="s">
        <v>14</v>
      </c>
      <c r="B39">
        <v>13</v>
      </c>
      <c r="C39" s="1">
        <v>84002</v>
      </c>
      <c r="D39">
        <v>339</v>
      </c>
    </row>
    <row r="40" spans="1:4" x14ac:dyDescent="0.2">
      <c r="A40" t="s">
        <v>14</v>
      </c>
      <c r="B40">
        <v>6</v>
      </c>
      <c r="C40" s="1">
        <v>18098</v>
      </c>
      <c r="D40">
        <v>339</v>
      </c>
    </row>
    <row r="41" spans="1:4" x14ac:dyDescent="0.2">
      <c r="A41" t="s">
        <v>14</v>
      </c>
      <c r="B41">
        <v>1</v>
      </c>
      <c r="C41" s="1">
        <v>1493</v>
      </c>
      <c r="D41">
        <v>339</v>
      </c>
    </row>
    <row r="42" spans="1:4" x14ac:dyDescent="0.2">
      <c r="A42" t="s">
        <v>14</v>
      </c>
      <c r="B42">
        <v>1</v>
      </c>
      <c r="C42" s="1">
        <v>148483.70000000001</v>
      </c>
      <c r="D42">
        <v>339</v>
      </c>
    </row>
    <row r="43" spans="1:4" x14ac:dyDescent="0.2">
      <c r="A43" t="s">
        <v>14</v>
      </c>
      <c r="B43">
        <v>1</v>
      </c>
      <c r="C43" s="1">
        <v>141720.5</v>
      </c>
      <c r="D43" t="s">
        <v>16</v>
      </c>
    </row>
    <row r="44" spans="1:4" x14ac:dyDescent="0.2">
      <c r="A44" t="s">
        <v>14</v>
      </c>
      <c r="B44">
        <v>1</v>
      </c>
      <c r="C44" s="7">
        <v>215347.4</v>
      </c>
      <c r="D44" s="2" t="s">
        <v>28</v>
      </c>
    </row>
    <row r="45" spans="1:4" x14ac:dyDescent="0.2">
      <c r="A45" t="s">
        <v>14</v>
      </c>
      <c r="B45">
        <v>1</v>
      </c>
      <c r="C45" s="7">
        <v>91542.3</v>
      </c>
      <c r="D45" s="2" t="s">
        <v>28</v>
      </c>
    </row>
    <row r="46" spans="1:4" x14ac:dyDescent="0.2">
      <c r="A46" s="9" t="s">
        <v>14</v>
      </c>
      <c r="B46" s="9">
        <v>4</v>
      </c>
      <c r="C46" s="10">
        <f>'[3]הסכמי פשרה 13.4.16'!$I$10</f>
        <v>657607.39999999991</v>
      </c>
      <c r="D46" s="11" t="s">
        <v>47</v>
      </c>
    </row>
    <row r="47" spans="1:4" x14ac:dyDescent="0.2">
      <c r="A47" s="9" t="s">
        <v>14</v>
      </c>
      <c r="B47" s="9">
        <v>1</v>
      </c>
      <c r="C47" s="10">
        <f>'[3]הסכמי פשרה 29.5.16'!$I$7</f>
        <v>20772.999999999996</v>
      </c>
      <c r="D47" s="11" t="s">
        <v>47</v>
      </c>
    </row>
    <row r="48" spans="1:4" x14ac:dyDescent="0.2">
      <c r="A48" s="9" t="s">
        <v>14</v>
      </c>
      <c r="B48" s="9">
        <v>2</v>
      </c>
      <c r="C48" s="10">
        <f>'[4]הסכמי פשרה 13.12.16'!$I$8</f>
        <v>212217.8</v>
      </c>
      <c r="D48" s="11" t="s">
        <v>47</v>
      </c>
    </row>
    <row r="49" spans="1:4" x14ac:dyDescent="0.2">
      <c r="A49" s="9" t="s">
        <v>14</v>
      </c>
      <c r="B49" s="9">
        <v>4</v>
      </c>
      <c r="C49" s="10">
        <v>200991</v>
      </c>
      <c r="D49" s="11" t="s">
        <v>48</v>
      </c>
    </row>
    <row r="50" spans="1:4" x14ac:dyDescent="0.2">
      <c r="A50" t="s">
        <v>33</v>
      </c>
      <c r="B50">
        <v>1</v>
      </c>
      <c r="C50" s="7">
        <v>202484.2</v>
      </c>
      <c r="D50" s="2" t="s">
        <v>34</v>
      </c>
    </row>
    <row r="51" spans="1:4" x14ac:dyDescent="0.2">
      <c r="A51" t="s">
        <v>35</v>
      </c>
      <c r="B51">
        <v>8</v>
      </c>
      <c r="C51" s="7">
        <v>11214409</v>
      </c>
      <c r="D51" s="2" t="s">
        <v>34</v>
      </c>
    </row>
    <row r="52" spans="1:4" x14ac:dyDescent="0.2">
      <c r="A52" t="s">
        <v>35</v>
      </c>
      <c r="B52">
        <v>1</v>
      </c>
      <c r="C52" s="7">
        <v>5028323</v>
      </c>
      <c r="D52" s="2" t="s">
        <v>34</v>
      </c>
    </row>
    <row r="53" spans="1:4" x14ac:dyDescent="0.2">
      <c r="A53" s="9" t="s">
        <v>35</v>
      </c>
      <c r="B53" s="9">
        <v>8</v>
      </c>
      <c r="C53" s="7">
        <f>'[14] 339 הסכמי פשרה'!$K$16</f>
        <v>1044914.4</v>
      </c>
      <c r="D53" s="11" t="s">
        <v>47</v>
      </c>
    </row>
    <row r="54" spans="1:4" x14ac:dyDescent="0.2">
      <c r="A54" s="9" t="s">
        <v>35</v>
      </c>
      <c r="B54" s="9">
        <v>4</v>
      </c>
      <c r="C54" s="7">
        <v>217626</v>
      </c>
      <c r="D54" s="11" t="s">
        <v>48</v>
      </c>
    </row>
    <row r="55" spans="1:4" x14ac:dyDescent="0.2">
      <c r="A55" t="s">
        <v>22</v>
      </c>
      <c r="B55">
        <v>16</v>
      </c>
      <c r="C55" s="1">
        <v>61632</v>
      </c>
      <c r="D55">
        <v>339</v>
      </c>
    </row>
    <row r="56" spans="1:4" x14ac:dyDescent="0.2">
      <c r="A56" t="s">
        <v>22</v>
      </c>
      <c r="B56">
        <v>39</v>
      </c>
      <c r="C56" s="1">
        <v>183673</v>
      </c>
      <c r="D56">
        <v>339</v>
      </c>
    </row>
    <row r="57" spans="1:4" x14ac:dyDescent="0.2">
      <c r="A57" t="s">
        <v>22</v>
      </c>
      <c r="B57">
        <v>38</v>
      </c>
      <c r="C57" s="1">
        <v>173128</v>
      </c>
      <c r="D57">
        <v>339</v>
      </c>
    </row>
    <row r="58" spans="1:4" x14ac:dyDescent="0.2">
      <c r="A58" s="9" t="s">
        <v>22</v>
      </c>
      <c r="B58" s="9">
        <v>2</v>
      </c>
      <c r="C58" s="10">
        <f>[5]מאושר!$G$8</f>
        <v>8372</v>
      </c>
      <c r="D58" s="11" t="s">
        <v>47</v>
      </c>
    </row>
    <row r="59" spans="1:4" x14ac:dyDescent="0.2">
      <c r="A59" t="s">
        <v>8</v>
      </c>
      <c r="B59">
        <v>6</v>
      </c>
      <c r="C59" s="1">
        <v>1280454.24</v>
      </c>
      <c r="D59">
        <v>339</v>
      </c>
    </row>
    <row r="60" spans="1:4" x14ac:dyDescent="0.2">
      <c r="A60" t="s">
        <v>8</v>
      </c>
      <c r="B60">
        <v>13</v>
      </c>
      <c r="C60" s="1">
        <v>2430256.7000000002</v>
      </c>
      <c r="D60">
        <v>338</v>
      </c>
    </row>
    <row r="61" spans="1:4" x14ac:dyDescent="0.2">
      <c r="A61" t="s">
        <v>8</v>
      </c>
      <c r="B61">
        <v>7</v>
      </c>
      <c r="C61" s="1">
        <v>4573920</v>
      </c>
      <c r="D61">
        <v>339</v>
      </c>
    </row>
    <row r="62" spans="1:4" x14ac:dyDescent="0.2">
      <c r="A62" t="s">
        <v>8</v>
      </c>
      <c r="B62">
        <v>7</v>
      </c>
      <c r="C62" s="1">
        <v>1490213.4</v>
      </c>
      <c r="D62">
        <v>338</v>
      </c>
    </row>
    <row r="63" spans="1:4" x14ac:dyDescent="0.2">
      <c r="A63" t="s">
        <v>8</v>
      </c>
      <c r="B63">
        <v>13</v>
      </c>
      <c r="C63" s="1">
        <v>728874</v>
      </c>
      <c r="D63">
        <v>339</v>
      </c>
    </row>
    <row r="64" spans="1:4" x14ac:dyDescent="0.2">
      <c r="A64" t="s">
        <v>8</v>
      </c>
      <c r="B64">
        <v>21</v>
      </c>
      <c r="C64" s="1">
        <v>7913366.0499999998</v>
      </c>
      <c r="D64">
        <v>338</v>
      </c>
    </row>
    <row r="65" spans="1:4" x14ac:dyDescent="0.2">
      <c r="A65" t="s">
        <v>8</v>
      </c>
      <c r="B65">
        <v>1</v>
      </c>
      <c r="C65" s="1">
        <v>75850.600000000006</v>
      </c>
      <c r="D65">
        <v>339</v>
      </c>
    </row>
    <row r="66" spans="1:4" x14ac:dyDescent="0.2">
      <c r="A66" t="s">
        <v>8</v>
      </c>
      <c r="B66">
        <v>20</v>
      </c>
      <c r="C66" s="7">
        <v>5988048.7999999998</v>
      </c>
      <c r="D66" s="2" t="s">
        <v>34</v>
      </c>
    </row>
    <row r="67" spans="1:4" x14ac:dyDescent="0.2">
      <c r="A67" t="s">
        <v>8</v>
      </c>
      <c r="B67">
        <v>6</v>
      </c>
      <c r="C67" s="7">
        <v>413919.7</v>
      </c>
      <c r="D67" s="2" t="s">
        <v>32</v>
      </c>
    </row>
    <row r="68" spans="1:4" x14ac:dyDescent="0.2">
      <c r="A68" t="s">
        <v>8</v>
      </c>
      <c r="B68">
        <v>20</v>
      </c>
      <c r="C68" s="7">
        <v>8164862.5800000001</v>
      </c>
      <c r="D68" s="2" t="s">
        <v>34</v>
      </c>
    </row>
    <row r="69" spans="1:4" x14ac:dyDescent="0.2">
      <c r="A69" s="9" t="s">
        <v>8</v>
      </c>
      <c r="B69" s="9">
        <v>5</v>
      </c>
      <c r="C69" s="10">
        <f>'[6]339 הנחות ברור'!$G$12</f>
        <v>56265</v>
      </c>
      <c r="D69" s="11" t="s">
        <v>47</v>
      </c>
    </row>
    <row r="70" spans="1:4" x14ac:dyDescent="0.2">
      <c r="A70" s="9" t="s">
        <v>8</v>
      </c>
      <c r="B70" s="9">
        <v>2</v>
      </c>
      <c r="C70" s="10">
        <f>'[7]338'!$H$9</f>
        <v>11777835</v>
      </c>
      <c r="D70" s="11" t="s">
        <v>48</v>
      </c>
    </row>
    <row r="71" spans="1:4" x14ac:dyDescent="0.2">
      <c r="A71" s="9" t="s">
        <v>8</v>
      </c>
      <c r="B71" s="9">
        <v>6</v>
      </c>
      <c r="C71" s="10">
        <f>'[8]338'!$H$13</f>
        <v>820212.9</v>
      </c>
      <c r="D71" s="11" t="s">
        <v>48</v>
      </c>
    </row>
    <row r="72" spans="1:4" x14ac:dyDescent="0.2">
      <c r="A72" s="9" t="s">
        <v>8</v>
      </c>
      <c r="B72" s="9">
        <v>5</v>
      </c>
      <c r="C72" s="10">
        <f>'[9]339 פשרות '!$I$12</f>
        <v>754217.5</v>
      </c>
      <c r="D72" s="11" t="s">
        <v>47</v>
      </c>
    </row>
    <row r="73" spans="1:4" x14ac:dyDescent="0.2">
      <c r="A73" s="9" t="s">
        <v>8</v>
      </c>
      <c r="B73" s="9">
        <v>8</v>
      </c>
      <c r="C73" s="10">
        <f>'[9]339 מאושר'!$I$15</f>
        <v>1852655.3</v>
      </c>
      <c r="D73" s="11" t="s">
        <v>47</v>
      </c>
    </row>
    <row r="74" spans="1:4" x14ac:dyDescent="0.2">
      <c r="A74" s="9" t="s">
        <v>8</v>
      </c>
      <c r="B74" s="9">
        <v>13</v>
      </c>
      <c r="C74" s="10">
        <f>'[10]339'!$K$19</f>
        <v>1688984.57</v>
      </c>
      <c r="D74" s="11" t="s">
        <v>47</v>
      </c>
    </row>
    <row r="75" spans="1:4" x14ac:dyDescent="0.2">
      <c r="A75" s="9" t="s">
        <v>8</v>
      </c>
      <c r="B75" s="9">
        <v>8</v>
      </c>
      <c r="C75" s="10">
        <f>'[11]338    '!$I$15</f>
        <v>2859304.49</v>
      </c>
      <c r="D75" s="11" t="s">
        <v>48</v>
      </c>
    </row>
    <row r="76" spans="1:4" x14ac:dyDescent="0.2">
      <c r="A76" t="s">
        <v>36</v>
      </c>
      <c r="B76">
        <v>2</v>
      </c>
      <c r="C76" s="7">
        <v>182169.47</v>
      </c>
      <c r="D76" s="2" t="s">
        <v>37</v>
      </c>
    </row>
    <row r="77" spans="1:4" x14ac:dyDescent="0.2">
      <c r="A77" t="s">
        <v>17</v>
      </c>
      <c r="B77">
        <v>15</v>
      </c>
      <c r="C77" s="1">
        <v>23794.48</v>
      </c>
      <c r="D77" t="s">
        <v>18</v>
      </c>
    </row>
    <row r="78" spans="1:4" x14ac:dyDescent="0.2">
      <c r="A78" t="s">
        <v>17</v>
      </c>
      <c r="B78">
        <v>1</v>
      </c>
      <c r="C78" s="1">
        <v>13028.24</v>
      </c>
      <c r="D78" t="s">
        <v>19</v>
      </c>
    </row>
    <row r="79" spans="1:4" x14ac:dyDescent="0.2">
      <c r="A79" s="9" t="s">
        <v>17</v>
      </c>
      <c r="B79" s="9">
        <v>4</v>
      </c>
      <c r="C79" s="7">
        <f>[18]גיליון1!$I$12</f>
        <v>40955.19</v>
      </c>
      <c r="D79" s="2" t="s">
        <v>52</v>
      </c>
    </row>
    <row r="80" spans="1:4" x14ac:dyDescent="0.2">
      <c r="A80" s="9" t="s">
        <v>53</v>
      </c>
      <c r="B80" s="9">
        <v>3</v>
      </c>
      <c r="C80" s="7">
        <f>[19]גיליון1!$H$10</f>
        <v>2003.5</v>
      </c>
      <c r="D80" s="2" t="s">
        <v>46</v>
      </c>
    </row>
    <row r="81" spans="1:4" x14ac:dyDescent="0.2">
      <c r="A81" t="s">
        <v>23</v>
      </c>
      <c r="B81">
        <v>1</v>
      </c>
      <c r="C81" s="1">
        <v>3455127.5</v>
      </c>
      <c r="D81" s="2" t="s">
        <v>11</v>
      </c>
    </row>
    <row r="82" spans="1:4" x14ac:dyDescent="0.2">
      <c r="A82" t="s">
        <v>21</v>
      </c>
      <c r="B82">
        <v>48</v>
      </c>
      <c r="C82" s="1">
        <v>210407.8</v>
      </c>
      <c r="D82" s="2" t="s">
        <v>12</v>
      </c>
    </row>
    <row r="83" spans="1:4" x14ac:dyDescent="0.2">
      <c r="A83" t="s">
        <v>9</v>
      </c>
      <c r="B83">
        <v>5</v>
      </c>
      <c r="C83" s="1">
        <v>40998.800000000003</v>
      </c>
      <c r="D83" s="2" t="s">
        <v>12</v>
      </c>
    </row>
    <row r="84" spans="1:4" x14ac:dyDescent="0.2">
      <c r="A84" t="s">
        <v>9</v>
      </c>
      <c r="B84">
        <v>2</v>
      </c>
      <c r="C84" s="1">
        <v>2050.5700000000002</v>
      </c>
      <c r="D84" s="2" t="s">
        <v>11</v>
      </c>
    </row>
    <row r="85" spans="1:4" x14ac:dyDescent="0.2">
      <c r="A85" t="s">
        <v>25</v>
      </c>
      <c r="B85">
        <v>7</v>
      </c>
      <c r="C85" s="1">
        <v>409269.2</v>
      </c>
      <c r="D85" s="2" t="s">
        <v>12</v>
      </c>
    </row>
    <row r="86" spans="1:4" x14ac:dyDescent="0.2">
      <c r="A86" t="s">
        <v>25</v>
      </c>
      <c r="B86">
        <v>4</v>
      </c>
      <c r="C86" s="1">
        <v>59632.6</v>
      </c>
      <c r="D86" s="2" t="s">
        <v>12</v>
      </c>
    </row>
    <row r="87" spans="1:4" x14ac:dyDescent="0.2">
      <c r="A87" t="s">
        <v>13</v>
      </c>
      <c r="B87">
        <v>13</v>
      </c>
      <c r="C87" s="1">
        <v>265458</v>
      </c>
      <c r="D87" s="2" t="s">
        <v>12</v>
      </c>
    </row>
    <row r="88" spans="1:4" x14ac:dyDescent="0.2">
      <c r="A88" t="s">
        <v>13</v>
      </c>
      <c r="B88">
        <v>8</v>
      </c>
      <c r="C88" s="1">
        <v>58266</v>
      </c>
      <c r="D88" s="2" t="s">
        <v>11</v>
      </c>
    </row>
    <row r="89" spans="1:4" x14ac:dyDescent="0.2">
      <c r="A89" t="s">
        <v>13</v>
      </c>
      <c r="B89">
        <v>2</v>
      </c>
      <c r="C89" s="1">
        <v>13369.9</v>
      </c>
      <c r="D89" s="2" t="s">
        <v>12</v>
      </c>
    </row>
    <row r="90" spans="1:4" s="9" customFormat="1" x14ac:dyDescent="0.2">
      <c r="A90" t="s">
        <v>13</v>
      </c>
      <c r="B90">
        <v>2</v>
      </c>
      <c r="C90" s="1">
        <v>150442</v>
      </c>
      <c r="D90" s="2" t="s">
        <v>11</v>
      </c>
    </row>
    <row r="91" spans="1:4" s="9" customFormat="1" x14ac:dyDescent="0.2">
      <c r="A91" t="s">
        <v>40</v>
      </c>
      <c r="B91">
        <v>7</v>
      </c>
      <c r="C91" s="7">
        <v>271195</v>
      </c>
      <c r="D91" s="2" t="s">
        <v>34</v>
      </c>
    </row>
    <row r="92" spans="1:4" s="9" customFormat="1" x14ac:dyDescent="0.2">
      <c r="A92" t="s">
        <v>40</v>
      </c>
      <c r="B92">
        <v>4</v>
      </c>
      <c r="C92" s="7">
        <v>41792</v>
      </c>
      <c r="D92" s="2" t="s">
        <v>37</v>
      </c>
    </row>
    <row r="93" spans="1:4" s="9" customFormat="1" x14ac:dyDescent="0.2">
      <c r="A93" t="s">
        <v>40</v>
      </c>
      <c r="B93">
        <v>1</v>
      </c>
      <c r="C93" s="7">
        <v>12118</v>
      </c>
      <c r="D93" s="2" t="s">
        <v>32</v>
      </c>
    </row>
    <row r="94" spans="1:4" s="9" customFormat="1" x14ac:dyDescent="0.2">
      <c r="A94" t="s">
        <v>38</v>
      </c>
      <c r="B94">
        <v>18</v>
      </c>
      <c r="C94" s="7">
        <v>1108719.08</v>
      </c>
      <c r="D94" s="2" t="s">
        <v>37</v>
      </c>
    </row>
    <row r="95" spans="1:4" s="9" customFormat="1" x14ac:dyDescent="0.2">
      <c r="A95" t="s">
        <v>39</v>
      </c>
      <c r="B95">
        <v>3</v>
      </c>
      <c r="C95" s="7">
        <v>2386.6999999999998</v>
      </c>
      <c r="D95" s="2" t="s">
        <v>37</v>
      </c>
    </row>
    <row r="96" spans="1:4" s="9" customFormat="1" x14ac:dyDescent="0.2">
      <c r="A96" s="9" t="s">
        <v>44</v>
      </c>
      <c r="B96" s="9">
        <v>4</v>
      </c>
      <c r="C96" s="7">
        <f>'[15]הסכמי פשרה '!$K$11</f>
        <v>676727.20000000007</v>
      </c>
      <c r="D96" s="2" t="s">
        <v>46</v>
      </c>
    </row>
    <row r="97" spans="1:4" s="9" customFormat="1" x14ac:dyDescent="0.2">
      <c r="A97" s="9" t="s">
        <v>44</v>
      </c>
      <c r="B97" s="9">
        <v>1</v>
      </c>
      <c r="C97" s="7">
        <f>'[16]הסכם פשרה'!$J$8</f>
        <v>322676.59999999998</v>
      </c>
      <c r="D97" s="2" t="s">
        <v>46</v>
      </c>
    </row>
    <row r="98" spans="1:4" s="9" customFormat="1" x14ac:dyDescent="0.2">
      <c r="A98" t="s">
        <v>10</v>
      </c>
      <c r="B98">
        <v>25</v>
      </c>
      <c r="C98" s="1">
        <v>1720741.32</v>
      </c>
      <c r="D98">
        <v>339</v>
      </c>
    </row>
    <row r="99" spans="1:4" s="9" customFormat="1" x14ac:dyDescent="0.2">
      <c r="A99" t="s">
        <v>10</v>
      </c>
      <c r="B99">
        <v>8</v>
      </c>
      <c r="C99" s="1">
        <v>351753.8</v>
      </c>
      <c r="D99">
        <v>339</v>
      </c>
    </row>
    <row r="100" spans="1:4" s="9" customFormat="1" x14ac:dyDescent="0.2">
      <c r="A100" t="s">
        <v>10</v>
      </c>
      <c r="B100">
        <v>2</v>
      </c>
      <c r="C100" s="1">
        <v>37012.5</v>
      </c>
      <c r="D100">
        <v>339</v>
      </c>
    </row>
    <row r="101" spans="1:4" s="9" customFormat="1" x14ac:dyDescent="0.2">
      <c r="A101" t="s">
        <v>41</v>
      </c>
      <c r="B101">
        <v>13</v>
      </c>
      <c r="C101" s="7">
        <v>2001686.86</v>
      </c>
      <c r="D101" s="2" t="s">
        <v>37</v>
      </c>
    </row>
    <row r="102" spans="1:4" s="9" customFormat="1" x14ac:dyDescent="0.2">
      <c r="A102" t="s">
        <v>7</v>
      </c>
      <c r="B102">
        <v>21</v>
      </c>
      <c r="C102" s="1">
        <v>316294.33</v>
      </c>
      <c r="D102">
        <v>339</v>
      </c>
    </row>
    <row r="103" spans="1:4" s="9" customFormat="1" x14ac:dyDescent="0.2">
      <c r="A103" t="s">
        <v>7</v>
      </c>
      <c r="B103">
        <v>7</v>
      </c>
      <c r="C103" s="1">
        <v>55833.59</v>
      </c>
      <c r="D103">
        <v>339</v>
      </c>
    </row>
    <row r="104" spans="1:4" s="9" customFormat="1" x14ac:dyDescent="0.2">
      <c r="A104" t="s">
        <v>7</v>
      </c>
      <c r="B104">
        <v>10</v>
      </c>
      <c r="C104" s="1">
        <v>117444.1</v>
      </c>
      <c r="D104">
        <v>339</v>
      </c>
    </row>
    <row r="105" spans="1:4" x14ac:dyDescent="0.2">
      <c r="A105" t="s">
        <v>7</v>
      </c>
      <c r="B105">
        <v>21</v>
      </c>
      <c r="C105" s="1">
        <v>178952.01</v>
      </c>
      <c r="D105">
        <v>339</v>
      </c>
    </row>
    <row r="106" spans="1:4" x14ac:dyDescent="0.2">
      <c r="A106" t="s">
        <v>7</v>
      </c>
      <c r="B106">
        <v>15</v>
      </c>
      <c r="C106" s="1">
        <v>145386.01</v>
      </c>
      <c r="D106">
        <v>339</v>
      </c>
    </row>
    <row r="107" spans="1:4" x14ac:dyDescent="0.2">
      <c r="A107" t="s">
        <v>24</v>
      </c>
      <c r="B107">
        <v>6</v>
      </c>
      <c r="C107" s="1">
        <v>745986</v>
      </c>
      <c r="D107">
        <v>339</v>
      </c>
    </row>
    <row r="108" spans="1:4" x14ac:dyDescent="0.2">
      <c r="A108" t="s">
        <v>5</v>
      </c>
      <c r="B108">
        <v>92</v>
      </c>
      <c r="C108" s="1">
        <v>343596.48</v>
      </c>
      <c r="D108" t="s">
        <v>6</v>
      </c>
    </row>
    <row r="109" spans="1:4" x14ac:dyDescent="0.2">
      <c r="A109" t="s">
        <v>5</v>
      </c>
      <c r="B109">
        <v>15</v>
      </c>
      <c r="C109" s="1">
        <v>962077.1</v>
      </c>
      <c r="D109">
        <v>338</v>
      </c>
    </row>
    <row r="110" spans="1:4" x14ac:dyDescent="0.2">
      <c r="A110" t="s">
        <v>5</v>
      </c>
      <c r="B110">
        <v>4</v>
      </c>
      <c r="C110" s="1">
        <v>1369658</v>
      </c>
      <c r="D110">
        <v>339</v>
      </c>
    </row>
    <row r="111" spans="1:4" x14ac:dyDescent="0.2">
      <c r="A111" t="s">
        <v>5</v>
      </c>
      <c r="B111">
        <v>5</v>
      </c>
      <c r="C111" s="1">
        <v>1823099.3</v>
      </c>
      <c r="D111">
        <v>338</v>
      </c>
    </row>
    <row r="112" spans="1:4" x14ac:dyDescent="0.2">
      <c r="A112" t="s">
        <v>5</v>
      </c>
      <c r="B112">
        <v>3</v>
      </c>
      <c r="C112" s="1">
        <v>934738.1</v>
      </c>
      <c r="D112">
        <v>338</v>
      </c>
    </row>
    <row r="113" spans="1:4" x14ac:dyDescent="0.2">
      <c r="A113" s="9" t="s">
        <v>5</v>
      </c>
      <c r="B113" s="9">
        <v>1</v>
      </c>
      <c r="C113" s="10">
        <v>107134</v>
      </c>
      <c r="D113" s="11" t="s">
        <v>49</v>
      </c>
    </row>
    <row r="114" spans="1:4" ht="15" x14ac:dyDescent="0.25">
      <c r="B114" s="4">
        <f>SUM(B4:B113)</f>
        <v>1177</v>
      </c>
      <c r="C114" s="4">
        <f>SUM(C4:C113)</f>
        <v>108132842.46999995</v>
      </c>
      <c r="D114" s="2"/>
    </row>
    <row r="115" spans="1:4" x14ac:dyDescent="0.2">
      <c r="C115" s="7"/>
      <c r="D115" s="2"/>
    </row>
    <row r="116" spans="1:4" x14ac:dyDescent="0.2">
      <c r="C116" s="7"/>
      <c r="D116" s="2"/>
    </row>
    <row r="117" spans="1:4" x14ac:dyDescent="0.2">
      <c r="C117" s="7"/>
      <c r="D117" s="2"/>
    </row>
    <row r="118" spans="1:4" x14ac:dyDescent="0.2">
      <c r="C118" s="7"/>
      <c r="D118" s="2"/>
    </row>
    <row r="119" spans="1:4" x14ac:dyDescent="0.2">
      <c r="C119" s="7"/>
      <c r="D119" s="2"/>
    </row>
    <row r="120" spans="1:4" x14ac:dyDescent="0.2">
      <c r="C120" s="7"/>
      <c r="D120" s="2"/>
    </row>
    <row r="121" spans="1:4" x14ac:dyDescent="0.2">
      <c r="C121" s="7"/>
      <c r="D121" s="2"/>
    </row>
    <row r="122" spans="1:4" x14ac:dyDescent="0.2">
      <c r="C122" s="7"/>
      <c r="D122" s="2"/>
    </row>
    <row r="123" spans="1:4" ht="15" x14ac:dyDescent="0.25">
      <c r="A123" s="3"/>
      <c r="B123" s="4"/>
      <c r="C123" s="4"/>
      <c r="D123" s="8"/>
    </row>
  </sheetData>
  <sortState ref="A5:D113">
    <sortCondition ref="A5:A113"/>
  </sortState>
  <mergeCells count="1">
    <mergeCell ref="A1:D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eitan</dc:creator>
  <cp:lastModifiedBy>eitan</cp:lastModifiedBy>
  <cp:lastPrinted>2019-03-30T14:22:05Z</cp:lastPrinted>
  <dcterms:created xsi:type="dcterms:W3CDTF">2017-07-13T08:01:49Z</dcterms:created>
  <dcterms:modified xsi:type="dcterms:W3CDTF">2019-03-30T14:23:07Z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WORKBOOK_UID">
    <vt:lpwstr>8fcc566a697144c1931eb8cfd7cce62f</vt:lpwstr>
  </property>
</Properties>
</file>