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bookViews>
    <workbookView xWindow="0" yWindow="0" windowWidth="20490" windowHeight="8670"/>
  </bookViews>
  <sheets>
    <sheet name="ריכוז תשובות 2017"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7" i="1" l="1"/>
  <c r="I100" i="1"/>
  <c r="I93" i="1"/>
  <c r="C78" i="1" l="1"/>
  <c r="D75" i="1"/>
  <c r="D74" i="1"/>
  <c r="D73" i="1"/>
  <c r="D72" i="1"/>
  <c r="D71" i="1"/>
  <c r="D70" i="1"/>
  <c r="D68" i="1"/>
  <c r="D66" i="1"/>
  <c r="D64" i="1"/>
  <c r="D62" i="1"/>
  <c r="D59" i="1"/>
  <c r="D56" i="1"/>
  <c r="D53" i="1"/>
  <c r="D51" i="1"/>
  <c r="D49" i="1"/>
  <c r="D47" i="1"/>
  <c r="D45" i="1"/>
  <c r="D41" i="1"/>
  <c r="D39" i="1"/>
  <c r="D76" i="1" l="1"/>
  <c r="D78" i="1" s="1"/>
</calcChain>
</file>

<file path=xl/sharedStrings.xml><?xml version="1.0" encoding="utf-8"?>
<sst xmlns="http://schemas.openxmlformats.org/spreadsheetml/2006/main" count="2484" uniqueCount="297">
  <si>
    <t>תשובה לבקשה מה 30/04/2017</t>
  </si>
  <si>
    <t>ציוד לאירועים</t>
  </si>
  <si>
    <t>סלים וידאו ואנימציה</t>
  </si>
  <si>
    <t>קורסים מתוקשבים</t>
  </si>
  <si>
    <t>גובה ההצעה</t>
  </si>
  <si>
    <t>טלפון וכתובת</t>
  </si>
  <si>
    <t>הזוכה</t>
  </si>
  <si>
    <t>מס' מכרז</t>
  </si>
  <si>
    <t>נושא</t>
  </si>
  <si>
    <t>סל</t>
  </si>
  <si>
    <t>שם הסל</t>
  </si>
  <si>
    <t>אושר אירועים</t>
  </si>
  <si>
    <t>גבאי</t>
  </si>
  <si>
    <t>טבעי ארונה</t>
  </si>
  <si>
    <t>מעוזים</t>
  </si>
  <si>
    <t>ספק</t>
  </si>
  <si>
    <t>כתובת וטלפון</t>
  </si>
  <si>
    <t>גובה הצעה</t>
  </si>
  <si>
    <t>ראה נספח</t>
  </si>
  <si>
    <t>א'</t>
  </si>
  <si>
    <t>במות</t>
  </si>
  <si>
    <t>מרקט מסטר</t>
  </si>
  <si>
    <t>הכדר נתניה 09-8844451/2/3</t>
  </si>
  <si>
    <t>10,190 ₪</t>
  </si>
  <si>
    <t>מתודה</t>
  </si>
  <si>
    <t>העלייה השנייה אזור 03-6199996</t>
  </si>
  <si>
    <t>50 ₪ למ"ר</t>
  </si>
  <si>
    <t>הנפח 14 חולון  0509909937</t>
  </si>
  <si>
    <t>גפיר מערכות כיבוי (1999) בע"מ</t>
  </si>
  <si>
    <t>מערכות כיבוי אש</t>
  </si>
  <si>
    <t>ב'</t>
  </si>
  <si>
    <t>ריהוט לאירועים</t>
  </si>
  <si>
    <t>פפר הפקות</t>
  </si>
  <si>
    <t>חומה ומגדל ת"א 0503332202</t>
  </si>
  <si>
    <t>14,900 ₪</t>
  </si>
  <si>
    <t>איזיווי</t>
  </si>
  <si>
    <t>דרך השלום ת"א 054-2222229</t>
  </si>
  <si>
    <t>702 אש"ח</t>
  </si>
  <si>
    <t>ת.ד. 200 קיבוץ עינת 0502009545</t>
  </si>
  <si>
    <t>א. ליטמן בע"מ</t>
  </si>
  <si>
    <t>מתקן מתח גבוה הייטק  2</t>
  </si>
  <si>
    <t>ג'</t>
  </si>
  <si>
    <t>משטחי הצללה</t>
  </si>
  <si>
    <t>אל נט</t>
  </si>
  <si>
    <t>הגביש 3 כפ"ס 054-5885884</t>
  </si>
  <si>
    <t>הפקת סרטונים</t>
  </si>
  <si>
    <t>ד'</t>
  </si>
  <si>
    <t>אוהלים</t>
  </si>
  <si>
    <t>סטודיו פיקסל</t>
  </si>
  <si>
    <t>אוסישקין רמת השרון 0544802112</t>
  </si>
  <si>
    <t>21,400 ₪</t>
  </si>
  <si>
    <t>ה'</t>
  </si>
  <si>
    <t>מצננים / מחממים / מאווררים</t>
  </si>
  <si>
    <t>שרוטונים</t>
  </si>
  <si>
    <t>אחד העם ת"א 03-7284150</t>
  </si>
  <si>
    <t>31,350 ₪</t>
  </si>
  <si>
    <t xml:space="preserve"> סל מוצרים - 824.90 ₪</t>
  </si>
  <si>
    <t>התזמורת ראשל"צ 0505600473</t>
  </si>
  <si>
    <t>שוקולטה בע"מ</t>
  </si>
  <si>
    <t>בית קפה  בניין 7</t>
  </si>
  <si>
    <t>ו'</t>
  </si>
  <si>
    <t>ציוד הגברה</t>
  </si>
  <si>
    <t>דמי זיכיון - 145 אש"ח שנתי</t>
  </si>
  <si>
    <t>אנימישן קאובוי</t>
  </si>
  <si>
    <t>מבצע יפתח פ"ת 052-4897242</t>
  </si>
  <si>
    <t>30,300 ₪</t>
  </si>
  <si>
    <t>1. אולניק</t>
  </si>
  <si>
    <t>ש"ח3,333,715.00</t>
  </si>
  <si>
    <t>1. האומנות נתניה , 835300509-.</t>
  </si>
  <si>
    <t>1. אולניק בע"מ</t>
  </si>
  <si>
    <t>שלד וביסוס מרכז רפואי</t>
  </si>
  <si>
    <t>2. מגנזי</t>
  </si>
  <si>
    <t>2. השדרה המרכזית מודיעין 08-9734441</t>
  </si>
  <si>
    <t>2. מגנזי תשתיות בע"מ</t>
  </si>
  <si>
    <t xml:space="preserve">0.4 אג' לפעימת סטודנטים </t>
  </si>
  <si>
    <t>מנחם בגין ת"א 03-5602449</t>
  </si>
  <si>
    <t xml:space="preserve">אליניר ציוד משרדי </t>
  </si>
  <si>
    <t xml:space="preserve">מיכון משרדי </t>
  </si>
  <si>
    <t xml:space="preserve">0.4 אג' לפעימת סגל </t>
  </si>
  <si>
    <t xml:space="preserve">רח' ספיר 4, א.ת. חדש, ראשון לציון, ישראל 03-9630429 </t>
  </si>
  <si>
    <t>1. אלקטרה מעליות</t>
  </si>
  <si>
    <t>תחזוקת מעליות</t>
  </si>
  <si>
    <t>כפיר מעליות תעשיות (1996) בע"מ עתיר ידע כפ"ס טלפון: 09-7642804</t>
  </si>
  <si>
    <t>2. כפיר מעליות</t>
  </si>
  <si>
    <r>
      <t>1.</t>
    </r>
    <r>
      <rPr>
        <b/>
        <sz val="7"/>
        <color theme="1"/>
        <rFont val="Times New Roman"/>
        <family val="1"/>
      </rPr>
      <t xml:space="preserve">      </t>
    </r>
    <r>
      <rPr>
        <b/>
        <sz val="12"/>
        <color theme="1"/>
        <rFont val="David"/>
        <family val="2"/>
      </rPr>
      <t>ישראליפט תעשיות 1972 בע"מ המלאכה 5 א.ת. פולג, נתניה</t>
    </r>
  </si>
  <si>
    <t>3. ישראליפט</t>
  </si>
  <si>
    <t>תשובה לבקשה מה 11/06/2017</t>
  </si>
  <si>
    <t>תשע"ז - מספר הסטודנטים הזכאים לפטור מלא או חלקי משכר לימוד</t>
  </si>
  <si>
    <t>מהות הפטור</t>
  </si>
  <si>
    <t>סוג התואר</t>
  </si>
  <si>
    <t>כמות</t>
  </si>
  <si>
    <t>סה"כ</t>
  </si>
  <si>
    <t>סוג הפטור</t>
  </si>
  <si>
    <t>הנחת יום פתוח</t>
  </si>
  <si>
    <t>השלמות לתואר שני</t>
  </si>
  <si>
    <t>חלקי</t>
  </si>
  <si>
    <t>תואר ראשון</t>
  </si>
  <si>
    <t>תואר שני</t>
  </si>
  <si>
    <t>הנחת יום פתוח סה"כ</t>
  </si>
  <si>
    <t>מלגה- 4/6 ש"ש פטור באקדמי</t>
  </si>
  <si>
    <t>פטור מלא עד 6 ש"ש</t>
  </si>
  <si>
    <t>מלגה- 4/6 ש"ש פטור באקדמי סה"כ</t>
  </si>
  <si>
    <t>מלגה לממשיכים</t>
  </si>
  <si>
    <t>מלגה לממשיכים סה"כ</t>
  </si>
  <si>
    <t>מלגה למצטייני המכינה</t>
  </si>
  <si>
    <t>מלגה למצטייני המכינה סה"כ</t>
  </si>
  <si>
    <t>מלגה לתואר שני</t>
  </si>
  <si>
    <t>מלגה לתואר שני סה"כ</t>
  </si>
  <si>
    <t>מלגה נפגעי טרור-ק.ראשונה</t>
  </si>
  <si>
    <t>מלגה נפגעי טרור-ק.ראשונה סה"כ</t>
  </si>
  <si>
    <t>מלגת דוקטורנטים</t>
  </si>
  <si>
    <t>דוקטורט</t>
  </si>
  <si>
    <t>מלא</t>
  </si>
  <si>
    <t>מלגת דוקטורנטים סה"כ</t>
  </si>
  <si>
    <t>מלגת הרחבה לתואר - 4 ש"ש</t>
  </si>
  <si>
    <t>מלגת הרחבה לתואר - 4 ש"ש סה"כ</t>
  </si>
  <si>
    <t>מלגת השגים</t>
  </si>
  <si>
    <t>מלגת השגים סה"כ</t>
  </si>
  <si>
    <t>מלגת מזומן</t>
  </si>
  <si>
    <t>מלגת מזומן סה"כ</t>
  </si>
  <si>
    <t>מלגת נתוני כניסה</t>
  </si>
  <si>
    <t>פסיכומטרי מעל 700 - מלא/ 680-699 חלקי</t>
  </si>
  <si>
    <t>מלגת נתוני כניסה סה"כ</t>
  </si>
  <si>
    <t>מלגת עידוד להנדסת חשמל / מדעי המחשב</t>
  </si>
  <si>
    <t>מלגת עידוד להנדסת חשמל / מדעי המחשב סה"כ</t>
  </si>
  <si>
    <t>מלגת פיזיקה</t>
  </si>
  <si>
    <t>מלגת פיזיקה סה"כ</t>
  </si>
  <si>
    <t>שומע חופשי במעמד מיוחד</t>
  </si>
  <si>
    <t>שומע חופשי במעמד מיוחד סה"כ</t>
  </si>
  <si>
    <t>מלגת סגל</t>
  </si>
  <si>
    <t>קדם דוקטורט</t>
  </si>
  <si>
    <t>מלגת סגל סה"כ</t>
  </si>
  <si>
    <t>סכום כולל</t>
  </si>
  <si>
    <t>תשובה לבקשה מה 17/9/2017</t>
  </si>
  <si>
    <t>שנה</t>
  </si>
  <si>
    <t>תשע"ה</t>
  </si>
  <si>
    <t>תשע"ו</t>
  </si>
  <si>
    <t>תשע"ז</t>
  </si>
  <si>
    <t>תשובה לבקשה מה 17/09/2017</t>
  </si>
  <si>
    <t>ריכוז עבירות העתקה במבחנים/עבודות</t>
  </si>
  <si>
    <t>מדעי החברה</t>
  </si>
  <si>
    <t>ביה"ס לתקשורת</t>
  </si>
  <si>
    <t>מדעי הבריאות</t>
  </si>
  <si>
    <t>הנדסה</t>
  </si>
  <si>
    <t>מדעי טבע</t>
  </si>
  <si>
    <t>ארכיטקטורה</t>
  </si>
  <si>
    <t>סה"כ סטודנטים לתואר ראשון</t>
  </si>
  <si>
    <t>תארים מתקדמים</t>
  </si>
  <si>
    <t>סה"כ סטודנטים</t>
  </si>
  <si>
    <t>חשד לעתקה בעבודה</t>
  </si>
  <si>
    <t>חשד להעתקה בתרגיל</t>
  </si>
  <si>
    <t>חשד להעתקה בדו"ח</t>
  </si>
  <si>
    <t>חשד להעתקה בבחינה</t>
  </si>
  <si>
    <t>החזקת/הכנסת חומר עזר אסור</t>
  </si>
  <si>
    <t>שיחה בעת בחינה</t>
  </si>
  <si>
    <t>טיפול בתלונות בנושא הטרדה מינית תשע"ה - תשע"ז</t>
  </si>
  <si>
    <t>תאריך פניה</t>
  </si>
  <si>
    <t>מעמד המתלונן</t>
  </si>
  <si>
    <t>מעמד הנילון</t>
  </si>
  <si>
    <t>בירור/ טיפול</t>
  </si>
  <si>
    <t>פעולות שנעשו</t>
  </si>
  <si>
    <t>דו"ח מסקנות והמלצות</t>
  </si>
  <si>
    <t>תשובה למתלונן\ת ולנילון</t>
  </si>
  <si>
    <t>הערות</t>
  </si>
  <si>
    <t>סטודנטית</t>
  </si>
  <si>
    <t>מתרגל</t>
  </si>
  <si>
    <t>הטרדה מילולית ,בכניסה של המלוננת לכיתה בה המתרגל לימד</t>
  </si>
  <si>
    <t xml:space="preserve">שיחה של המתלוננת עם פרופ' שחם+ אלינור, שיחת הגשת תלונה אצל הממונה פרופ' מלי שחורי, , זיהוי המתרגל, שיחת בירור של מלי+ אלינור עם המתרגל. פניה של רדה לקבלת פרטי המתרגל במערכת הפניות, שיחה טלפונית למסירת הפרטים. פניה של המתרגל לפרופ' מלי שחורי לקבלת פרטי המתלוננת לצורך פניה לוועדת משמעת סטודנטים </t>
  </si>
  <si>
    <t>ממונה שלחה מסקנות למשאבי אנוש</t>
  </si>
  <si>
    <t xml:space="preserve">,  משאבי אנוש יפיקו סיכום למתלוננת ונילון </t>
  </si>
  <si>
    <t>מורה להוראה מתקנת</t>
  </si>
  <si>
    <t>במהלך שיעורי הוראה מתקנת של אורית וחגי</t>
  </si>
  <si>
    <t xml:space="preserve">שיחת בירור עם הסטודנטית בנוכחות אלינור עינת ופרופסור שחם, הסטודנטית שללה אפשרות של הטרדה מינית . שיחה ברור עם חגי זילברברג המורה בנוכחות רמ"ד תמיכה הילה רייזמן ואלינור עינת, שלל הטרדה מכל סוג תאר את מאמצי התמיכה והקשר שנוצר גם עם אשתו וילדיו. הובהרו לו גבולות בין ההוראה והתמיכה לחיים אישיים. חגי אינו מלמד עוד את הסטודנטים וניתנה הנחיה לשבץ לחגי מעתה ואילך רק סטודנטים. </t>
  </si>
  <si>
    <t xml:space="preserve">אין הטרדה מינית - הסטודנטית שלללה הטרדה מינית המשך מעקב ומענה לקשיים אישיים לאור רקע נפשי ולאור קשיים כלכליים ע"י צוות הדקנט ובאחריות אלינור, הופסקה ההוראה עם חגי, מציינת כי זאת  למורת רוחה של הסטודנטית. נערך ב1.7.2015 מפגש חידוד נהלי עבודה לכל צוות ההוראה בדקנט בהנחיית דקן ואלינור בסימן גבולות התפקיד והקשר עם הסטודנטים לטובת איכות ההוראה ולמען הסטודנטים. </t>
  </si>
  <si>
    <t>הסטודנטית מעולם לא התלוננה על הטרדה , ברור נערך לאור חשש של מורה אחרת בצוות. הסטודנטית קבלה מענה בשיחה מפורטת עם דקן הסטודנטים ועם אלינור, מלווה ונתמכת באופן נרחב ע"י הצוות המקצועי.</t>
  </si>
  <si>
    <t>שלילת החשד להטרדה.</t>
  </si>
  <si>
    <t xml:space="preserve">המעורבים במקרה נשוא התלונה – שיוך (סטודנט, איש סגל וכו') </t>
  </si>
  <si>
    <t>מהות התלונה ופירוט המקרה – ללא פרטים מזהים</t>
  </si>
  <si>
    <t>מועד הגשת התלונה</t>
  </si>
  <si>
    <t>אופן הטיפול לרבות פירוט צעדי הביניים שננקטו וכן אמצעים נוספים שננקטו – כגון הגנה על המתלונן, ככל שננקטו</t>
  </si>
  <si>
    <t>המלצת הממונה</t>
  </si>
  <si>
    <t>החלטת המוסד</t>
  </si>
  <si>
    <t>סטודנטית התלוננה כנגד מתרגל</t>
  </si>
  <si>
    <t>26.05.2015</t>
  </si>
  <si>
    <t>סטודנטית התלוננה על מורה להוראה מתקנת</t>
  </si>
  <si>
    <t xml:space="preserve">במהלך שיעורי הוראה מתקנת </t>
  </si>
  <si>
    <t>10.06.2015</t>
  </si>
  <si>
    <t xml:space="preserve">שיחת בירור עם הסטודנטית בנוכחות אלינור עינת ופרופסור שחם, הסטודנטית שללה אפשרות של הטרדה מינית . שיחה ברור עם המרצה, שלל הטרדה מכל סוג תאר את מאמצי התמיכה והקשר שנוצר גם עם אשתו וילדיו. הובהרו לו גבולות בין ההוראה והתמיכה לחיים אישיים. המרצה אינו מלמד עוד את הסטודנטים וניתנה הנחיה לשבץ למרצה מעתה ואילך רק סטודנטים. </t>
  </si>
  <si>
    <t xml:space="preserve">אין הטרדה מינית - הסטודנטית שלללה הטרדה מינית המשך מעקב ומענה לקשיים אישיים לאור רקע נפשי ולאור קשיים כלכליים ע"י צוות הדקנט ובאחריות אלינור, הופסקה ההוראה עם המרצה, מציינת כי זאת  למורת רוחה של הסטודנטית. נערך ב1.7.2015 מפגש חידוד נהלי עבודה לכל צוות ההוראה בדקנט בהנחיית דקן ואלינור בסימן גבולות התפקיד והקשר עם הסטודנטים לטובת איכות ההוראה ולמען הסטודנטים. </t>
  </si>
  <si>
    <t>סטודנט וסטודנטית התלוננו כנגד מרצה מהסגל הבכיר</t>
  </si>
  <si>
    <t>אמירות עם רמיזות בעלות תוכן לא ראוי</t>
  </si>
  <si>
    <t>נעשה בירור מול כל הגורמים המעורבים. המתלוננים ביקשו שלא ללמוד עם המרצה, הועברו לקורס מקביל.</t>
  </si>
  <si>
    <t>התנהגות שאינה הולמת. לא בגדר הטרדה מינית</t>
  </si>
  <si>
    <t>ההמלצות התקבלו</t>
  </si>
  <si>
    <t>סטודנט התלונן כנגד מרצה מן החוץ</t>
  </si>
  <si>
    <t>הערות פוגעניות על קשר שיש לסטודנט לכאורה עם סטודנטית לידה ישב.</t>
  </si>
  <si>
    <t>בוצע בירור מול כל הגורמים המעורבים</t>
  </si>
  <si>
    <t>לא מדובר בהטרדה מינית כהגדרתה בחוק. בהתנהגות יש טעם לפגם. תיכתב אזהרה בתיק האישי ודרישה לכתיבת מכתב התנצלות למתלוננים.</t>
  </si>
  <si>
    <t>המלצות הממונה התקבלו במלואן ובוצעו</t>
  </si>
  <si>
    <t>סטודנטית התלוננה כנגד מתרגל שלכאורה הציע לה הצעה בעלת אופי מיני</t>
  </si>
  <si>
    <t>המתרגל לקח אותה טרמפ מתחנת הסעה. שאל אותה בדרך אם תמורת 50 שקלים תסכים להמשיך איתו למקום מגוריו. היא סירבה. הוריד אותה במקום בו ביקשה לרדת. טען כי נאמר בצחוק מתוך שיעמום בנסיעה ארוכה.</t>
  </si>
  <si>
    <t xml:space="preserve">נערך בירור עם כל הצדדים הנוגעים לתלונה. </t>
  </si>
  <si>
    <t>אין מדובר בהטרדה מינית אבל התנהגות המתרגל לא הייתה הולמת. המתרגל יוזהר ותירשם לו הערה. כמו כן יעביר מכתב התנצלות למתלוננת.  אם יתקבלו בעתיד תלונות תישקל הפסקת עבודתו.</t>
  </si>
  <si>
    <t>סטודנט לשעבר כנגד מרצה מן החוץ</t>
  </si>
  <si>
    <t xml:space="preserve">סטודנט שלמד בעבר באוניברסיטה טוען שמרצה התייחס אליו באופן בוטה ופגע בו. </t>
  </si>
  <si>
    <t>המתלונן קיבל תשובה בכתב.</t>
  </si>
  <si>
    <t>מבירור שנעשה עלה כי הסטודנט הפסיק את לימודיו בשל בעיות נפשיות ואשפוז. המתלונן נראה לא כשיר,  תלונה לא מבוססת ואין דרך לבררה. התלונה נסגרה.</t>
  </si>
  <si>
    <t>ההמלצה התקבלה</t>
  </si>
  <si>
    <t>פרופסור העביר תלונה על מתרגלת</t>
  </si>
  <si>
    <t xml:space="preserve">בודקת המבחנים של המרצה העבירה שיעורים פרטיים לסטודנטים שלמדו אצלו
</t>
  </si>
  <si>
    <t>בדיקת התלונה אצל מבקר האוניברסיטה</t>
  </si>
  <si>
    <t>בדיקת התלונה אצל מבקר האוניברסיטה- המרצה טען שלא ידע מכך והוא הורה לבודקת להפסיק להעביר שיעורים פרטיים לסטודנטים שלומדים אצלו</t>
  </si>
  <si>
    <t>הפסקת מתן שיעורים לסטודנטים</t>
  </si>
  <si>
    <t>פרופסור העביר תלונה למבקר הפנים של האוניברסיטה</t>
  </si>
  <si>
    <t>הוגשה תלונה על ביצוע פלגיאט וכן התנהגות לא הולמת במהלך ביצוע מחקרים.</t>
  </si>
  <si>
    <t>מבקר הפנים הגיש לוועדת ביקורת את המלצותיו לאחר שבדק את התלונות</t>
  </si>
  <si>
    <t>העברת התלונה לוועדת ביקורת</t>
  </si>
  <si>
    <t>חבר הסגל צימצם את שעות העברת ההרצאות שלו.</t>
  </si>
  <si>
    <t>ברור עם המרצה הוא טען כי הוא העביר את כול החומר וצימצום השעות נבע עקה אי יכולתו הפיזיתלהגיע להרצאות</t>
  </si>
  <si>
    <t>הומלץ כי הנושא יועבר לוועדת משמעת סגל אקדמי.</t>
  </si>
  <si>
    <t>העברת התלונה לועדת משמעת סגל אקדמי</t>
  </si>
  <si>
    <t xml:space="preserve">מועמד ללימודים הגיש קבילה לנציב קבילות סטודנטים </t>
  </si>
  <si>
    <t>הפנייה דנה בבקשת סטודנט להתקבל לבית ספר לעבודה סוציאלית הסטודנט ביקש לעבור ללמוד באריאל לאחר שלמד שנתיים באוניברסיטת חיפה</t>
  </si>
  <si>
    <t>8.1.2015</t>
  </si>
  <si>
    <t>בדיקת התלונה אצל נציב תלונות סטודנטים</t>
  </si>
  <si>
    <t>בקשתו להתקבל נדחתה בשל שיקולים אקדמיים לאחר דיון בועדת הוראה ובהחלטת ראש המחלקה</t>
  </si>
  <si>
    <t>סטודנטית הגישה תלונה לנציב קבילות סטודנטים</t>
  </si>
  <si>
    <t>     הפנייה דנה בתלונת סטודנטית הלומדת לתואר כלכלה מנהל עסקים לאחר שהואשמה בהעתקת חומר מהאינטרנט בעבודה סמינריונית.</t>
  </si>
  <si>
    <t>21.12.2015</t>
  </si>
  <si>
    <t>לאחר בדיקה מעמיקה, בקשתה נדחתה ע"י נציב קבילות.</t>
  </si>
  <si>
    <t>סטודנט הגיש קבילה לנציב קבילות סטודנטים</t>
  </si>
  <si>
    <t>  הפנייה דנה בבקשת סטודנט להחזר  ביטול הלימודים לא בוצע עפ"י הנהלים ולכן הסטודנט חויב במחיר מלא.כספי לאחר שביטל את לימודיו.</t>
  </si>
  <si>
    <t>15.5.2017</t>
  </si>
  <si>
    <t>לפנים משורת הדין, הוחלט להקטין את חובו.</t>
  </si>
  <si>
    <t>תפקיד</t>
  </si>
  <si>
    <t>שם דרגה</t>
  </si>
  <si>
    <t>ותק לתשלום</t>
  </si>
  <si>
    <t>אחוז משרה</t>
  </si>
  <si>
    <t>מחלקה</t>
  </si>
  <si>
    <t>שכר</t>
  </si>
  <si>
    <t>מרצה בכי</t>
  </si>
  <si>
    <t>כימיה ביולוגית</t>
  </si>
  <si>
    <t>פרופ. חב</t>
  </si>
  <si>
    <t>מרצה</t>
  </si>
  <si>
    <t>מנהל הבריאות</t>
  </si>
  <si>
    <t>מכטרוניקה</t>
  </si>
  <si>
    <t>הנדסת חשמל ואלקטרוניקה</t>
  </si>
  <si>
    <t>הנדסת תעשיה וניהול</t>
  </si>
  <si>
    <t>מנהל עסקים תואר שני</t>
  </si>
  <si>
    <t>מתמטיקה ומדעי המחשב</t>
  </si>
  <si>
    <t>פיזיותרפיה</t>
  </si>
  <si>
    <t>פיזיקה</t>
  </si>
  <si>
    <t>כלכלה ומנהל עסקים</t>
  </si>
  <si>
    <t>פרופ. מ.</t>
  </si>
  <si>
    <t>הפרעות בתקשורת</t>
  </si>
  <si>
    <t>תזונה</t>
  </si>
  <si>
    <t>הנדסת כימיה וביוטכנולוגיה</t>
  </si>
  <si>
    <t>הנדסה אזרחית</t>
  </si>
  <si>
    <t>ראש מחלקה אקדמי</t>
  </si>
  <si>
    <t>דיקאן</t>
  </si>
  <si>
    <t>עבודה סוציאלית</t>
  </si>
  <si>
    <t>מדעי ההתנהגות</t>
  </si>
  <si>
    <t>מורשת ישראל</t>
  </si>
  <si>
    <t>קרמינולוגיה</t>
  </si>
  <si>
    <t>ראש מגמה</t>
  </si>
  <si>
    <t>פיסיקה ישומית</t>
  </si>
  <si>
    <t>ישראל ומזרח תיכון</t>
  </si>
  <si>
    <t>רב תחומי</t>
  </si>
  <si>
    <t>ביולוגיה מולקולרית</t>
  </si>
  <si>
    <t>תקשורת המונים</t>
  </si>
  <si>
    <t>מדעי הסיעוד</t>
  </si>
  <si>
    <t>סוציולוגיה</t>
  </si>
  <si>
    <t>פיסיקה רפואית</t>
  </si>
  <si>
    <t>שמאות מקרקיעין</t>
  </si>
  <si>
    <t>פסיכולוגיה תואר שני</t>
  </si>
  <si>
    <t>לימודי א"י</t>
  </si>
  <si>
    <r>
      <t>הנדון:</t>
    </r>
    <r>
      <rPr>
        <sz val="10"/>
        <color theme="1"/>
        <rFont val="Arial"/>
        <family val="2"/>
      </rPr>
      <t xml:space="preserve"> </t>
    </r>
    <r>
      <rPr>
        <b/>
        <u/>
        <sz val="10"/>
        <color theme="1"/>
        <rFont val="Arial"/>
        <family val="2"/>
      </rPr>
      <t>הודעה על החלטה למסור מידע</t>
    </r>
  </si>
  <si>
    <t>בקשתך לקבלת מידע מיום 18.12.2017</t>
  </si>
  <si>
    <t>הריני להודיעך כי הוחלט למסור את המידע כמבוקש בבקשתך לקבלת מידע *מיום  18.12.2017</t>
  </si>
  <si>
    <t xml:space="preserve"> בתשובה לפנייתך להלן תשובתנו: </t>
  </si>
  <si>
    <r>
      <t>1.</t>
    </r>
    <r>
      <rPr>
        <sz val="7"/>
        <color theme="1"/>
        <rFont val="Times New Roman"/>
        <family val="1"/>
      </rPr>
      <t xml:space="preserve">      </t>
    </r>
    <r>
      <rPr>
        <sz val="10"/>
        <color theme="1"/>
        <rFont val="Arial"/>
        <family val="2"/>
      </rPr>
      <t xml:space="preserve">סעיף 1 בבקשה - מצ"ב </t>
    </r>
  </si>
  <si>
    <r>
      <t>2.</t>
    </r>
    <r>
      <rPr>
        <sz val="7"/>
        <color theme="1"/>
        <rFont val="Times New Roman"/>
        <family val="1"/>
      </rPr>
      <t xml:space="preserve">      </t>
    </r>
    <r>
      <rPr>
        <sz val="10"/>
        <color theme="1"/>
        <rFont val="Arial"/>
        <family val="2"/>
      </rPr>
      <t>סעיף 2 בבקשה- זהות הגורם שיזם את הבקשה - אוניברסיטת אריאל</t>
    </r>
  </si>
  <si>
    <r>
      <t>3.</t>
    </r>
    <r>
      <rPr>
        <sz val="7"/>
        <color theme="1"/>
        <rFont val="Times New Roman"/>
        <family val="1"/>
      </rPr>
      <t xml:space="preserve">      </t>
    </r>
    <r>
      <rPr>
        <sz val="10"/>
        <color theme="1"/>
        <rFont val="Arial"/>
        <family val="2"/>
      </rPr>
      <t>סעיפים 3-4-5 בבקשה - מצורפת תוכנית עבודה כללית עדיין לא ירדנו לרזולוציה גבוהה יותר כיוון שאין טעם לתכנן לפרטי פרטים לפני קבלת הרישיון.</t>
    </r>
  </si>
  <si>
    <r>
      <t>4.</t>
    </r>
    <r>
      <rPr>
        <sz val="7"/>
        <color theme="1"/>
        <rFont val="Times New Roman"/>
        <family val="1"/>
      </rPr>
      <t xml:space="preserve">      </t>
    </r>
    <r>
      <rPr>
        <sz val="10"/>
        <color theme="1"/>
        <rFont val="Arial"/>
        <family val="2"/>
      </rPr>
      <t>סעיף 6 בבקשה - המכון לארכאולוגיה לא קיים כל התכתבות עם גורם פוליטי כלשהו.</t>
    </r>
  </si>
  <si>
    <r>
      <t>5.</t>
    </r>
    <r>
      <rPr>
        <sz val="7"/>
        <color theme="1"/>
        <rFont val="Times New Roman"/>
        <family val="1"/>
      </rPr>
      <t xml:space="preserve">      </t>
    </r>
    <r>
      <rPr>
        <sz val="10"/>
        <color theme="1"/>
        <rFont val="Arial"/>
        <family val="2"/>
      </rPr>
      <t>סעיף 7 בבקשה – לא נחתם הסכם עם תורם</t>
    </r>
  </si>
  <si>
    <r>
      <t>6.</t>
    </r>
    <r>
      <rPr>
        <sz val="7"/>
        <color theme="1"/>
        <rFont val="Times New Roman"/>
        <family val="1"/>
      </rPr>
      <t xml:space="preserve">      </t>
    </r>
    <r>
      <rPr>
        <sz val="10"/>
        <color theme="1"/>
        <rFont val="Arial"/>
        <family val="2"/>
      </rPr>
      <t>סעיף 8 בבקשה - התכנית המובאת היא תמצית החלטות המכון לארכאולוגיה.</t>
    </r>
  </si>
  <si>
    <t>הטיפול בבקשתך היה/לא היה  כרוך באגרות לפי הפירוט דלהלן:</t>
  </si>
  <si>
    <t>אגרת טיפול בשיעור  20  ₪ - .</t>
  </si>
  <si>
    <t>תשובה לבקשה מה 18/12/2017</t>
  </si>
  <si>
    <t>שלום רב,</t>
  </si>
  <si>
    <t>מאשר קבלת מסמכים מיום 10 בדצמבר 2017</t>
  </si>
  <si>
    <t>תשובה לבקשה מה 10/12/2017</t>
  </si>
  <si>
    <r>
      <rPr>
        <sz val="7"/>
        <color theme="1"/>
        <rFont val="Times New Roman"/>
        <family val="1"/>
      </rPr>
      <t xml:space="preserve">      </t>
    </r>
    <r>
      <rPr>
        <sz val="12"/>
        <color theme="1"/>
        <rFont val="David"/>
        <family val="2"/>
      </rPr>
      <t>לא העברתם את מלוא תכולת הבקשה</t>
    </r>
  </si>
  <si>
    <r>
      <rPr>
        <sz val="7"/>
        <color theme="1"/>
        <rFont val="Times New Roman"/>
        <family val="1"/>
      </rPr>
      <t xml:space="preserve">      </t>
    </r>
    <r>
      <rPr>
        <sz val="12"/>
        <color theme="1"/>
        <rFont val="David"/>
        <family val="2"/>
      </rPr>
      <t>הנכם מתבקשים למחוק את שמם של הגורמים הפרטיים המוזכרים במסמכים כדי לשמור על פרטיותם ובשל העובדה שהזכרת שמותיהם אין בה תועלת</t>
    </r>
  </si>
  <si>
    <r>
      <rPr>
        <sz val="7"/>
        <color theme="1"/>
        <rFont val="Times New Roman"/>
        <family val="1"/>
      </rPr>
      <t xml:space="preserve">     </t>
    </r>
    <r>
      <rPr>
        <sz val="12"/>
        <color theme="1"/>
        <rFont val="David"/>
        <family val="2"/>
      </rPr>
      <t>אין התנגדות להציג את שם האוניברסיטה במידע שאתם מעבירים לפונה</t>
    </r>
  </si>
  <si>
    <t>נספחים לתשובה לבקשה מיום 30.04.2017</t>
  </si>
  <si>
    <t>ריכוז תשובות מטעם חוק חופש המידע לשנת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</si>
</sst>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8" formatCode="&quot;₪&quot;\ #,##0.00;[Red]&quot;₪&quot;\ \-#,##0.00"/>
    <numFmt numFmtId="43" formatCode="_ * #,##0.00_ ;_ * \-#,##0.00_ ;_ * &quot;-&quot;??_ ;_ @_ "/>
    <numFmt numFmtId="164" formatCode="_ * #,##0_ ;_ * \-#,##0_ ;_ * &quot;-&quot;??_ ;_ @_ "/>
  </numFmts>
  <fonts count="31" x14ac:knownFonts="1">
    <font>
      <sz val="11"/>
      <color theme="1"/>
      <name val="Arial"/>
      <family val="2"/>
      <scheme val="minor"/>
    </font>
    <font>
      <sz val="11"/>
      <color theme="1"/>
      <name val="Arial"/>
      <family val="2"/>
      <scheme val="minor"/>
    </font>
    <font>
      <b/>
      <sz val="18"/>
      <color rgb="FFFF0000"/>
      <name val="Arial"/>
      <family val="2"/>
      <scheme val="minor"/>
    </font>
    <font>
      <b/>
      <sz val="11"/>
      <color rgb="FFFF0000"/>
      <name val="Arial"/>
      <family val="2"/>
      <scheme val="minor"/>
    </font>
    <font>
      <b/>
      <sz val="12"/>
      <color theme="1"/>
      <name val="Times New Roman"/>
      <family val="1"/>
    </font>
    <font>
      <b/>
      <sz val="12"/>
      <color rgb="FF000000"/>
      <name val="David"/>
      <family val="2"/>
    </font>
    <font>
      <sz val="10"/>
      <color theme="1"/>
      <name val="Times New Roman"/>
      <family val="1"/>
    </font>
    <font>
      <u/>
      <sz val="11"/>
      <color theme="10"/>
      <name val="Arial"/>
      <family val="2"/>
      <scheme val="minor"/>
    </font>
    <font>
      <b/>
      <sz val="7"/>
      <color theme="1"/>
      <name val="Times New Roman"/>
      <family val="1"/>
    </font>
    <font>
      <b/>
      <sz val="12"/>
      <color theme="1"/>
      <name val="David"/>
      <family val="2"/>
    </font>
    <font>
      <b/>
      <u/>
      <sz val="16"/>
      <color theme="1"/>
      <name val="Arial"/>
      <family val="2"/>
      <scheme val="minor"/>
    </font>
    <font>
      <sz val="11"/>
      <name val="Tahoma"/>
      <family val="2"/>
    </font>
    <font>
      <b/>
      <sz val="11"/>
      <name val="Tahoma"/>
      <family val="2"/>
    </font>
    <font>
      <b/>
      <sz val="12"/>
      <color theme="1"/>
      <name val="David"/>
      <family val="2"/>
      <charset val="177"/>
    </font>
    <font>
      <sz val="12"/>
      <color theme="1"/>
      <name val="David"/>
      <family val="2"/>
      <charset val="177"/>
    </font>
    <font>
      <sz val="10"/>
      <color theme="1"/>
      <name val="Arial"/>
      <family val="2"/>
      <charset val="177"/>
      <scheme val="minor"/>
    </font>
    <font>
      <b/>
      <sz val="10"/>
      <color theme="1"/>
      <name val="Arial"/>
      <family val="2"/>
      <scheme val="minor"/>
    </font>
    <font>
      <b/>
      <u/>
      <sz val="11"/>
      <color theme="1"/>
      <name val="Arial"/>
      <family val="2"/>
      <scheme val="minor"/>
    </font>
    <font>
      <b/>
      <sz val="11"/>
      <color theme="1"/>
      <name val="Arial"/>
      <family val="2"/>
      <scheme val="minor"/>
    </font>
    <font>
      <sz val="10"/>
      <color theme="1"/>
      <name val="Arial"/>
      <family val="2"/>
      <scheme val="minor"/>
    </font>
    <font>
      <sz val="10"/>
      <color theme="1"/>
      <name val="Arial"/>
      <family val="2"/>
    </font>
    <font>
      <sz val="10"/>
      <color theme="1"/>
      <name val="Calibri"/>
      <family val="2"/>
    </font>
    <font>
      <b/>
      <sz val="10"/>
      <color theme="1"/>
      <name val="Arial"/>
      <family val="2"/>
    </font>
    <font>
      <b/>
      <u/>
      <sz val="10"/>
      <color theme="1"/>
      <name val="Arial"/>
      <family val="2"/>
    </font>
    <font>
      <sz val="7"/>
      <color theme="1"/>
      <name val="Times New Roman"/>
      <family val="1"/>
    </font>
    <font>
      <sz val="12"/>
      <color theme="1"/>
      <name val="David"/>
      <family val="2"/>
    </font>
    <font>
      <sz val="12"/>
      <color theme="1"/>
      <name val="Arial"/>
      <family val="2"/>
      <scheme val="minor"/>
    </font>
    <font>
      <sz val="12"/>
      <color theme="1"/>
      <name val="Calibri"/>
      <family val="2"/>
    </font>
    <font>
      <sz val="11"/>
      <color theme="1"/>
      <name val="Arial"/>
      <family val="2"/>
    </font>
    <font>
      <sz val="12"/>
      <color theme="1"/>
      <name val="Arial"/>
      <family val="2"/>
    </font>
    <font>
      <b/>
      <u/>
      <sz val="20"/>
      <color theme="1"/>
      <name val="Arial"/>
      <family val="2"/>
      <scheme val="minor"/>
    </font>
  </fonts>
  <fills count="7">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218">
    <xf numFmtId="0" fontId="0" fillId="0" borderId="0" xfId="0"/>
    <xf numFmtId="0" fontId="0" fillId="0" borderId="0" xfId="0" applyBorder="1" applyAlignment="1">
      <alignment horizontal="center" vertical="center"/>
    </xf>
    <xf numFmtId="0" fontId="4" fillId="0" borderId="12" xfId="0" applyFont="1" applyBorder="1" applyAlignment="1">
      <alignment horizontal="center" vertical="center" wrapText="1" readingOrder="2"/>
    </xf>
    <xf numFmtId="0" fontId="4" fillId="0" borderId="13"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5" fillId="3" borderId="14" xfId="0" applyFont="1" applyFill="1" applyBorder="1" applyAlignment="1">
      <alignment horizontal="center" vertical="center" wrapText="1" readingOrder="2"/>
    </xf>
    <xf numFmtId="0" fontId="5" fillId="3" borderId="12" xfId="0" applyFont="1" applyFill="1" applyBorder="1" applyAlignment="1">
      <alignment horizontal="center" vertical="center" wrapText="1" readingOrder="2"/>
    </xf>
    <xf numFmtId="0" fontId="5" fillId="3" borderId="13" xfId="0" applyFont="1" applyFill="1" applyBorder="1" applyAlignment="1">
      <alignment horizontal="center" vertical="center" wrapText="1" readingOrder="2"/>
    </xf>
    <xf numFmtId="0" fontId="5" fillId="3" borderId="11" xfId="0" applyFont="1" applyFill="1" applyBorder="1" applyAlignment="1">
      <alignment horizontal="center" vertical="center" wrapText="1" readingOrder="2"/>
    </xf>
    <xf numFmtId="0" fontId="4" fillId="0" borderId="14" xfId="0" applyFont="1" applyBorder="1" applyAlignment="1">
      <alignment horizontal="center" vertical="center" wrapText="1" readingOrder="2"/>
    </xf>
    <xf numFmtId="0" fontId="4" fillId="0" borderId="17" xfId="0" applyFont="1" applyBorder="1" applyAlignment="1">
      <alignment horizontal="center" vertical="center" wrapText="1" readingOrder="2"/>
    </xf>
    <xf numFmtId="0" fontId="4" fillId="0" borderId="18" xfId="0" applyFont="1" applyBorder="1" applyAlignment="1">
      <alignment horizontal="center" vertical="center" wrapText="1" readingOrder="2"/>
    </xf>
    <xf numFmtId="0" fontId="4" fillId="0" borderId="16" xfId="0" applyFont="1" applyBorder="1" applyAlignment="1">
      <alignment horizontal="center" vertical="center" wrapText="1" readingOrder="2"/>
    </xf>
    <xf numFmtId="0" fontId="5" fillId="3" borderId="19" xfId="0" applyFont="1" applyFill="1" applyBorder="1" applyAlignment="1">
      <alignment horizontal="center" vertical="center" wrapText="1" readingOrder="2"/>
    </xf>
    <xf numFmtId="0" fontId="5" fillId="3" borderId="17" xfId="0" applyFont="1" applyFill="1" applyBorder="1" applyAlignment="1">
      <alignment horizontal="center" vertical="center" wrapText="1" readingOrder="2"/>
    </xf>
    <xf numFmtId="8" fontId="5" fillId="0" borderId="18" xfId="0" applyNumberFormat="1" applyFont="1" applyBorder="1" applyAlignment="1">
      <alignment horizontal="center" vertical="center" wrapText="1" readingOrder="2"/>
    </xf>
    <xf numFmtId="0" fontId="6" fillId="3" borderId="18" xfId="0" applyFont="1" applyFill="1" applyBorder="1" applyAlignment="1">
      <alignment horizontal="center" vertical="center" wrapText="1"/>
    </xf>
    <xf numFmtId="8" fontId="5" fillId="0" borderId="16" xfId="0" applyNumberFormat="1" applyFont="1" applyBorder="1" applyAlignment="1">
      <alignment horizontal="center" vertical="center" wrapText="1" readingOrder="2"/>
    </xf>
    <xf numFmtId="0" fontId="4" fillId="0" borderId="19" xfId="0" applyFont="1" applyBorder="1" applyAlignment="1">
      <alignment horizontal="center" vertical="center" wrapText="1" readingOrder="2"/>
    </xf>
    <xf numFmtId="3" fontId="4" fillId="0" borderId="16" xfId="0" applyNumberFormat="1" applyFont="1" applyBorder="1" applyAlignment="1">
      <alignment horizontal="center" vertical="center" wrapText="1" readingOrder="2"/>
    </xf>
    <xf numFmtId="0" fontId="4" fillId="0" borderId="22" xfId="0" applyFont="1" applyBorder="1" applyAlignment="1">
      <alignment horizontal="center" vertical="center" wrapText="1" readingOrder="2"/>
    </xf>
    <xf numFmtId="0" fontId="4" fillId="0" borderId="23" xfId="0" applyFont="1" applyBorder="1" applyAlignment="1">
      <alignment horizontal="center" vertical="center" wrapText="1" readingOrder="2"/>
    </xf>
    <xf numFmtId="0" fontId="4" fillId="0" borderId="21" xfId="0" applyFont="1" applyBorder="1" applyAlignment="1">
      <alignment horizontal="center" vertical="center" wrapText="1" readingOrder="2"/>
    </xf>
    <xf numFmtId="0" fontId="5" fillId="3" borderId="24" xfId="0" applyFont="1" applyFill="1" applyBorder="1" applyAlignment="1">
      <alignment horizontal="center" vertical="center" wrapText="1" readingOrder="2"/>
    </xf>
    <xf numFmtId="0" fontId="5" fillId="3" borderId="22" xfId="0" applyFont="1" applyFill="1" applyBorder="1" applyAlignment="1">
      <alignment horizontal="center" vertical="center" wrapText="1" readingOrder="2"/>
    </xf>
    <xf numFmtId="8" fontId="5" fillId="0" borderId="23" xfId="0" applyNumberFormat="1" applyFont="1" applyBorder="1" applyAlignment="1">
      <alignment horizontal="center" vertical="center" wrapText="1" readingOrder="2"/>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4" fillId="0" borderId="24" xfId="0" applyFont="1" applyBorder="1" applyAlignment="1">
      <alignment horizontal="center" vertical="center" wrapText="1" readingOrder="2"/>
    </xf>
    <xf numFmtId="3" fontId="4" fillId="0" borderId="21" xfId="0" applyNumberFormat="1" applyFont="1" applyBorder="1" applyAlignment="1">
      <alignment horizontal="center" vertical="center" wrapText="1" readingOrder="2"/>
    </xf>
    <xf numFmtId="8" fontId="5" fillId="0" borderId="21" xfId="0" applyNumberFormat="1" applyFont="1" applyBorder="1" applyAlignment="1">
      <alignment horizontal="center" vertical="center" wrapText="1" readingOrder="2"/>
    </xf>
    <xf numFmtId="0" fontId="4" fillId="0" borderId="25" xfId="0" applyFont="1" applyBorder="1" applyAlignment="1">
      <alignment horizontal="center" vertical="center" wrapText="1" readingOrder="2"/>
    </xf>
    <xf numFmtId="0" fontId="4" fillId="0" borderId="26" xfId="0" applyFont="1" applyBorder="1" applyAlignment="1">
      <alignment horizontal="center" vertical="center" wrapText="1" readingOrder="2"/>
    </xf>
    <xf numFmtId="3" fontId="4" fillId="0" borderId="27" xfId="0" applyNumberFormat="1" applyFont="1" applyBorder="1" applyAlignment="1">
      <alignment horizontal="center" vertical="center" wrapText="1" readingOrder="2"/>
    </xf>
    <xf numFmtId="0" fontId="5" fillId="3" borderId="25" xfId="0" applyFont="1" applyFill="1" applyBorder="1" applyAlignment="1">
      <alignment horizontal="center" vertical="center" wrapText="1" readingOrder="2"/>
    </xf>
    <xf numFmtId="0" fontId="5" fillId="3" borderId="26" xfId="0" applyFont="1" applyFill="1" applyBorder="1" applyAlignment="1">
      <alignment horizontal="center" vertical="center" wrapText="1" readingOrder="2"/>
    </xf>
    <xf numFmtId="0" fontId="6" fillId="0" borderId="28" xfId="0" applyFont="1" applyBorder="1" applyAlignment="1">
      <alignment horizontal="center" vertical="center" wrapText="1"/>
    </xf>
    <xf numFmtId="8" fontId="5" fillId="0" borderId="28" xfId="0" applyNumberFormat="1" applyFont="1" applyBorder="1" applyAlignment="1">
      <alignment horizontal="center" vertical="center" wrapText="1" readingOrder="2"/>
    </xf>
    <xf numFmtId="0" fontId="6" fillId="0" borderId="27" xfId="0" applyFont="1" applyBorder="1" applyAlignment="1">
      <alignment horizontal="center" vertical="center" wrapText="1"/>
    </xf>
    <xf numFmtId="0" fontId="4" fillId="0" borderId="27" xfId="0" applyFont="1" applyBorder="1" applyAlignment="1">
      <alignment horizontal="center" vertical="center" wrapText="1" readingOrder="2"/>
    </xf>
    <xf numFmtId="0" fontId="4" fillId="0" borderId="20" xfId="0" applyFont="1" applyBorder="1" applyAlignment="1">
      <alignment horizontal="center" vertical="center" readingOrder="2"/>
    </xf>
    <xf numFmtId="0" fontId="4" fillId="0" borderId="21" xfId="0" applyFont="1" applyBorder="1" applyAlignment="1">
      <alignment horizontal="center" vertical="center"/>
    </xf>
    <xf numFmtId="8" fontId="4" fillId="0" borderId="21" xfId="0" applyNumberFormat="1" applyFont="1" applyBorder="1" applyAlignment="1">
      <alignment horizontal="center" vertical="center"/>
    </xf>
    <xf numFmtId="0" fontId="7" fillId="0" borderId="22" xfId="2" applyBorder="1" applyAlignment="1">
      <alignment horizontal="center" vertical="center" readingOrder="2"/>
    </xf>
    <xf numFmtId="0" fontId="0" fillId="0" borderId="22" xfId="0" applyBorder="1" applyAlignment="1">
      <alignment horizontal="center" vertical="center"/>
    </xf>
    <xf numFmtId="0" fontId="11" fillId="4" borderId="11" xfId="0" applyFont="1" applyFill="1"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8" xfId="0" applyNumberFormat="1" applyBorder="1" applyAlignment="1">
      <alignment horizontal="center" vertical="center"/>
    </xf>
    <xf numFmtId="3" fontId="0" fillId="0" borderId="18" xfId="0" applyNumberFormat="1" applyBorder="1" applyAlignment="1">
      <alignment horizontal="center" vertical="center"/>
    </xf>
    <xf numFmtId="0" fontId="11" fillId="0" borderId="16" xfId="0" applyFont="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23" xfId="0" applyNumberFormat="1" applyBorder="1" applyAlignment="1">
      <alignment horizontal="center" vertical="center"/>
    </xf>
    <xf numFmtId="3" fontId="0" fillId="0" borderId="23" xfId="0" applyNumberFormat="1" applyBorder="1" applyAlignment="1">
      <alignment horizontal="center" vertical="center"/>
    </xf>
    <xf numFmtId="0" fontId="11" fillId="0" borderId="21" xfId="0" applyFont="1" applyBorder="1" applyAlignment="1">
      <alignment horizontal="center" vertical="center"/>
    </xf>
    <xf numFmtId="0" fontId="12" fillId="5" borderId="30"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0" xfId="0" applyNumberFormat="1" applyFont="1" applyFill="1" applyBorder="1" applyAlignment="1">
      <alignment horizontal="center" vertical="center"/>
    </xf>
    <xf numFmtId="3" fontId="12" fillId="5" borderId="0" xfId="0" applyNumberFormat="1" applyFont="1" applyFill="1" applyBorder="1" applyAlignment="1">
      <alignment horizontal="center" vertical="center"/>
    </xf>
    <xf numFmtId="0" fontId="0" fillId="5" borderId="31" xfId="0"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3" xfId="0" applyNumberFormat="1" applyBorder="1" applyAlignment="1">
      <alignment horizontal="center" vertical="center"/>
    </xf>
    <xf numFmtId="3" fontId="0" fillId="0" borderId="33" xfId="0" applyNumberFormat="1" applyBorder="1" applyAlignment="1">
      <alignment horizontal="center" vertical="center"/>
    </xf>
    <xf numFmtId="0" fontId="11" fillId="0" borderId="34" xfId="0" applyFont="1" applyBorder="1" applyAlignment="1">
      <alignment horizontal="center" vertical="center"/>
    </xf>
    <xf numFmtId="0" fontId="11" fillId="0" borderId="32"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3" xfId="0" applyNumberFormat="1" applyFont="1" applyFill="1" applyBorder="1" applyAlignment="1">
      <alignment horizontal="center" vertical="center"/>
    </xf>
    <xf numFmtId="3" fontId="11" fillId="0" borderId="33" xfId="0" applyNumberFormat="1" applyFont="1" applyFill="1" applyBorder="1" applyAlignment="1">
      <alignment horizontal="center" vertical="center"/>
    </xf>
    <xf numFmtId="0" fontId="11" fillId="0" borderId="34" xfId="0"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6" xfId="0" applyNumberFormat="1" applyBorder="1" applyAlignment="1">
      <alignment horizontal="center" vertical="center"/>
    </xf>
    <xf numFmtId="3" fontId="0" fillId="0" borderId="36" xfId="0" applyNumberFormat="1" applyBorder="1" applyAlignment="1">
      <alignment horizontal="center" vertical="center"/>
    </xf>
    <xf numFmtId="0" fontId="11" fillId="0" borderId="37" xfId="0" applyFont="1" applyBorder="1" applyAlignment="1">
      <alignment horizontal="center"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8" xfId="0" applyNumberFormat="1" applyFont="1" applyFill="1" applyBorder="1" applyAlignment="1">
      <alignment horizontal="center" vertical="center"/>
    </xf>
    <xf numFmtId="3" fontId="12" fillId="5" borderId="8" xfId="0" applyNumberFormat="1" applyFont="1" applyFill="1" applyBorder="1" applyAlignment="1">
      <alignment horizontal="center" vertical="center"/>
    </xf>
    <xf numFmtId="0" fontId="0" fillId="5" borderId="9"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9" xfId="0" applyNumberFormat="1" applyBorder="1" applyAlignment="1">
      <alignment horizontal="center" vertical="center"/>
    </xf>
    <xf numFmtId="3" fontId="0" fillId="0" borderId="39" xfId="0" applyNumberFormat="1" applyBorder="1" applyAlignment="1">
      <alignment horizontal="center" vertical="center"/>
    </xf>
    <xf numFmtId="0" fontId="11" fillId="0" borderId="40" xfId="0" applyFont="1" applyBorder="1" applyAlignment="1">
      <alignment horizontal="center" vertical="center"/>
    </xf>
    <xf numFmtId="0" fontId="12" fillId="5" borderId="32" xfId="0" applyFont="1" applyFill="1" applyBorder="1" applyAlignment="1">
      <alignment horizontal="center" vertical="center"/>
    </xf>
    <xf numFmtId="0" fontId="12" fillId="5" borderId="33" xfId="0" applyFont="1" applyFill="1" applyBorder="1" applyAlignment="1">
      <alignment horizontal="center" vertical="center"/>
    </xf>
    <xf numFmtId="0" fontId="12" fillId="5" borderId="33" xfId="0" applyNumberFormat="1" applyFont="1" applyFill="1" applyBorder="1" applyAlignment="1">
      <alignment horizontal="center" vertical="center"/>
    </xf>
    <xf numFmtId="3" fontId="12" fillId="5" borderId="33" xfId="0" applyNumberFormat="1" applyFont="1" applyFill="1" applyBorder="1" applyAlignment="1">
      <alignment horizontal="center" vertical="center"/>
    </xf>
    <xf numFmtId="0" fontId="0" fillId="5" borderId="34" xfId="0" applyFill="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1" fontId="0" fillId="0" borderId="23" xfId="0" applyNumberFormat="1" applyBorder="1" applyAlignment="1">
      <alignment horizontal="center" vertical="center"/>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3" fontId="12" fillId="5" borderId="5" xfId="0" applyNumberFormat="1" applyFont="1" applyFill="1" applyBorder="1" applyAlignment="1">
      <alignment horizontal="center" vertical="center"/>
    </xf>
    <xf numFmtId="0" fontId="0" fillId="5" borderId="6" xfId="0"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164" fontId="12" fillId="4" borderId="8" xfId="1" applyNumberFormat="1" applyFont="1" applyFill="1" applyBorder="1" applyAlignment="1">
      <alignment horizontal="center" vertical="center"/>
    </xf>
    <xf numFmtId="0" fontId="12" fillId="4" borderId="9" xfId="0" applyFont="1" applyFill="1" applyBorder="1" applyAlignment="1">
      <alignment horizontal="center" vertical="center"/>
    </xf>
    <xf numFmtId="0" fontId="13" fillId="0" borderId="32" xfId="0" applyFont="1" applyBorder="1" applyAlignment="1">
      <alignment horizontal="center" vertical="center"/>
    </xf>
    <xf numFmtId="0" fontId="13" fillId="0" borderId="34" xfId="0" applyFont="1" applyFill="1" applyBorder="1" applyAlignment="1">
      <alignment horizontal="center" vertical="center"/>
    </xf>
    <xf numFmtId="0" fontId="14" fillId="0" borderId="20" xfId="0" applyFont="1" applyBorder="1" applyAlignment="1">
      <alignment horizontal="center" vertical="center"/>
    </xf>
    <xf numFmtId="3" fontId="0" fillId="0" borderId="21" xfId="0" applyNumberFormat="1" applyBorder="1" applyAlignment="1">
      <alignment horizontal="center" vertical="center"/>
    </xf>
    <xf numFmtId="0" fontId="14" fillId="0" borderId="29" xfId="0" applyFont="1" applyBorder="1" applyAlignment="1">
      <alignment horizontal="center" vertical="center"/>
    </xf>
    <xf numFmtId="3" fontId="0" fillId="0" borderId="27" xfId="0" applyNumberForma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3" xfId="0" applyFont="1" applyBorder="1" applyAlignment="1">
      <alignment horizontal="center" vertical="center"/>
    </xf>
    <xf numFmtId="0" fontId="15" fillId="0" borderId="23" xfId="0" applyFont="1" applyBorder="1" applyAlignment="1">
      <alignment horizontal="center" vertical="center"/>
    </xf>
    <xf numFmtId="0" fontId="15" fillId="0" borderId="23" xfId="0" applyFont="1" applyBorder="1" applyAlignment="1">
      <alignment horizontal="center" vertical="center" wrapText="1"/>
    </xf>
    <xf numFmtId="0" fontId="15" fillId="0" borderId="21" xfId="0" applyFont="1" applyBorder="1" applyAlignment="1">
      <alignment horizontal="center" vertical="center"/>
    </xf>
    <xf numFmtId="0" fontId="16" fillId="0" borderId="42" xfId="0" applyFont="1" applyBorder="1" applyAlignment="1">
      <alignment horizontal="center" vertical="center"/>
    </xf>
    <xf numFmtId="0" fontId="15" fillId="0" borderId="42" xfId="0" applyFont="1" applyBorder="1" applyAlignment="1">
      <alignment horizontal="center" vertical="center"/>
    </xf>
    <xf numFmtId="0" fontId="15" fillId="0" borderId="42" xfId="0" applyFont="1" applyBorder="1" applyAlignment="1">
      <alignment horizontal="center" vertical="center" wrapText="1"/>
    </xf>
    <xf numFmtId="0" fontId="15" fillId="0" borderId="43" xfId="0" applyFont="1" applyBorder="1" applyAlignment="1">
      <alignment horizontal="center" vertical="center"/>
    </xf>
    <xf numFmtId="0" fontId="16" fillId="0" borderId="45" xfId="0" applyFont="1" applyBorder="1" applyAlignment="1">
      <alignment horizontal="center" vertical="center"/>
    </xf>
    <xf numFmtId="0" fontId="15" fillId="0" borderId="45" xfId="0" applyFont="1" applyBorder="1" applyAlignment="1">
      <alignment horizontal="center" vertical="center"/>
    </xf>
    <xf numFmtId="0" fontId="15" fillId="0" borderId="45" xfId="0" applyFont="1" applyBorder="1" applyAlignment="1">
      <alignment horizontal="center" vertical="center" wrapText="1"/>
    </xf>
    <xf numFmtId="0" fontId="15" fillId="0" borderId="46" xfId="0" applyFont="1" applyBorder="1" applyAlignment="1">
      <alignment horizontal="center" vertical="center"/>
    </xf>
    <xf numFmtId="0" fontId="16" fillId="0" borderId="18" xfId="0" applyFont="1" applyBorder="1" applyAlignment="1">
      <alignment horizontal="center" vertical="center"/>
    </xf>
    <xf numFmtId="0" fontId="15" fillId="0" borderId="18" xfId="0" applyFont="1" applyBorder="1" applyAlignment="1">
      <alignment horizontal="center" vertical="center"/>
    </xf>
    <xf numFmtId="0" fontId="15" fillId="0" borderId="18" xfId="0" applyFont="1" applyBorder="1" applyAlignment="1">
      <alignment horizontal="center" vertical="center" wrapText="1"/>
    </xf>
    <xf numFmtId="0" fontId="15" fillId="0" borderId="16" xfId="0" applyFont="1" applyBorder="1" applyAlignment="1">
      <alignment horizontal="center" vertical="center"/>
    </xf>
    <xf numFmtId="0" fontId="16" fillId="0" borderId="28" xfId="0" applyFont="1" applyBorder="1" applyAlignment="1">
      <alignment horizontal="center" vertical="center"/>
    </xf>
    <xf numFmtId="0" fontId="15" fillId="0" borderId="28" xfId="0" applyFont="1" applyBorder="1" applyAlignment="1">
      <alignment horizontal="center" vertical="center"/>
    </xf>
    <xf numFmtId="0" fontId="15" fillId="0" borderId="28" xfId="0" applyFont="1" applyBorder="1" applyAlignment="1">
      <alignment horizontal="center" vertical="center" wrapText="1"/>
    </xf>
    <xf numFmtId="0" fontId="15" fillId="0" borderId="27"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14" fontId="18" fillId="6" borderId="23" xfId="0" applyNumberFormat="1" applyFont="1" applyFill="1" applyBorder="1" applyAlignment="1">
      <alignment horizontal="center" vertical="center" wrapText="1"/>
    </xf>
    <xf numFmtId="0" fontId="18" fillId="6" borderId="23" xfId="0" applyFont="1" applyFill="1" applyBorder="1" applyAlignment="1">
      <alignment horizontal="center" vertical="center" wrapText="1"/>
    </xf>
    <xf numFmtId="14" fontId="0" fillId="0" borderId="23" xfId="0" applyNumberFormat="1" applyBorder="1" applyAlignment="1">
      <alignment horizontal="center" vertical="center"/>
    </xf>
    <xf numFmtId="0" fontId="0" fillId="0" borderId="23" xfId="0" applyBorder="1" applyAlignment="1">
      <alignment horizontal="center" vertical="center" wrapText="1"/>
    </xf>
    <xf numFmtId="0" fontId="0" fillId="0" borderId="23" xfId="0" applyFill="1" applyBorder="1" applyAlignment="1">
      <alignment horizontal="center" vertical="center"/>
    </xf>
    <xf numFmtId="0" fontId="0" fillId="0" borderId="23" xfId="0" applyFill="1" applyBorder="1" applyAlignment="1">
      <alignment horizontal="center" vertical="center" wrapText="1"/>
    </xf>
    <xf numFmtId="0" fontId="19" fillId="4" borderId="23" xfId="0" applyFont="1" applyFill="1" applyBorder="1" applyAlignment="1">
      <alignment horizontal="center" vertical="center" wrapText="1" readingOrder="2"/>
    </xf>
    <xf numFmtId="0" fontId="19" fillId="4" borderId="23" xfId="0" applyFont="1" applyFill="1" applyBorder="1" applyAlignment="1">
      <alignment horizontal="center" vertical="center" wrapText="1"/>
    </xf>
    <xf numFmtId="0" fontId="19" fillId="0" borderId="17" xfId="0" applyFont="1" applyFill="1" applyBorder="1" applyAlignment="1">
      <alignment horizontal="center" vertical="center" wrapText="1" readingOrder="2"/>
    </xf>
    <xf numFmtId="0" fontId="19" fillId="0" borderId="18" xfId="0" applyFont="1" applyFill="1" applyBorder="1" applyAlignment="1">
      <alignment horizontal="center" vertical="center" wrapText="1"/>
    </xf>
    <xf numFmtId="0" fontId="19" fillId="0" borderId="23"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14" fontId="19" fillId="0" borderId="18" xfId="0" applyNumberFormat="1" applyFont="1" applyBorder="1" applyAlignment="1">
      <alignment horizontal="center" vertical="center" wrapText="1"/>
    </xf>
    <xf numFmtId="0" fontId="19" fillId="0" borderId="22" xfId="0" applyFont="1" applyBorder="1" applyAlignment="1">
      <alignment horizontal="center" vertical="center" wrapText="1"/>
    </xf>
    <xf numFmtId="14" fontId="19" fillId="0" borderId="23" xfId="0" applyNumberFormat="1" applyFont="1" applyBorder="1" applyAlignment="1">
      <alignment horizontal="center" vertical="center" wrapText="1"/>
    </xf>
    <xf numFmtId="0" fontId="19" fillId="0" borderId="0" xfId="0" applyFont="1" applyAlignment="1">
      <alignment horizontal="center" vertical="center" wrapText="1"/>
    </xf>
    <xf numFmtId="0" fontId="18" fillId="0" borderId="32" xfId="0" applyFont="1" applyBorder="1" applyAlignment="1">
      <alignment wrapText="1"/>
    </xf>
    <xf numFmtId="0" fontId="18" fillId="0" borderId="33" xfId="0" applyFont="1" applyBorder="1" applyAlignment="1">
      <alignment wrapText="1"/>
    </xf>
    <xf numFmtId="0" fontId="18" fillId="0" borderId="34" xfId="0" applyFont="1" applyBorder="1" applyAlignment="1">
      <alignment wrapText="1"/>
    </xf>
    <xf numFmtId="0" fontId="0" fillId="0" borderId="20" xfId="0" applyBorder="1"/>
    <xf numFmtId="0" fontId="0" fillId="0" borderId="23" xfId="0" applyBorder="1"/>
    <xf numFmtId="43" fontId="0" fillId="0" borderId="21" xfId="1" applyFont="1" applyBorder="1"/>
    <xf numFmtId="0" fontId="0" fillId="0" borderId="29" xfId="0" applyBorder="1"/>
    <xf numFmtId="0" fontId="0" fillId="0" borderId="28" xfId="0" applyBorder="1"/>
    <xf numFmtId="43" fontId="0" fillId="0" borderId="27" xfId="1" applyFont="1" applyBorder="1"/>
    <xf numFmtId="0" fontId="0" fillId="0" borderId="32" xfId="0" applyBorder="1" applyAlignment="1">
      <alignment wrapText="1"/>
    </xf>
    <xf numFmtId="0" fontId="0" fillId="0" borderId="33" xfId="0" applyBorder="1"/>
    <xf numFmtId="0" fontId="0" fillId="0" borderId="33" xfId="0" applyBorder="1" applyAlignment="1">
      <alignment wrapText="1"/>
    </xf>
    <xf numFmtId="0" fontId="0" fillId="0" borderId="34" xfId="0" applyBorder="1"/>
    <xf numFmtId="0" fontId="0" fillId="0" borderId="23" xfId="0" applyFill="1" applyBorder="1"/>
    <xf numFmtId="0" fontId="20" fillId="0" borderId="0" xfId="0" applyFont="1" applyAlignment="1">
      <alignment horizontal="left" vertical="center" readingOrder="2"/>
    </xf>
    <xf numFmtId="0" fontId="20" fillId="0" borderId="0" xfId="0" applyFont="1" applyAlignment="1">
      <alignment horizontal="right" vertical="center" readingOrder="2"/>
    </xf>
    <xf numFmtId="0" fontId="21" fillId="0" borderId="0" xfId="0" applyFont="1" applyAlignment="1">
      <alignment horizontal="right" vertical="center" readingOrder="2"/>
    </xf>
    <xf numFmtId="0" fontId="22" fillId="0" borderId="0" xfId="0" applyFont="1" applyAlignment="1">
      <alignment horizontal="center" vertical="center" readingOrder="2"/>
    </xf>
    <xf numFmtId="0" fontId="20" fillId="0" borderId="0" xfId="0" applyFont="1" applyAlignment="1">
      <alignment horizontal="center" vertical="center" readingOrder="2"/>
    </xf>
    <xf numFmtId="0" fontId="25" fillId="0" borderId="0" xfId="0" applyFont="1" applyAlignment="1">
      <alignment horizontal="right" vertical="center"/>
    </xf>
    <xf numFmtId="0" fontId="27" fillId="0" borderId="0" xfId="0" applyFont="1" applyAlignment="1">
      <alignment horizontal="right" vertical="center"/>
    </xf>
    <xf numFmtId="0" fontId="28" fillId="0" borderId="0" xfId="0" applyFont="1" applyAlignment="1">
      <alignment horizontal="right" vertical="center"/>
    </xf>
    <xf numFmtId="0" fontId="0" fillId="0" borderId="0" xfId="0" applyAlignment="1">
      <alignment horizontal="right"/>
    </xf>
    <xf numFmtId="0" fontId="29" fillId="0" borderId="0" xfId="0" applyFont="1" applyAlignment="1">
      <alignment horizontal="righ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0" fillId="2" borderId="0" xfId="0" applyFill="1"/>
    <xf numFmtId="0" fontId="0" fillId="2" borderId="0" xfId="0" applyFill="1" applyBorder="1" applyAlignment="1">
      <alignment horizontal="center" vertical="center"/>
    </xf>
    <xf numFmtId="0" fontId="30" fillId="0" borderId="0" xfId="0" applyFont="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0" borderId="0"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9" xfId="0" applyFont="1" applyBorder="1" applyAlignment="1">
      <alignment horizontal="center" vertical="center" wrapText="1"/>
    </xf>
    <xf numFmtId="0" fontId="17" fillId="0" borderId="0" xfId="0" applyFont="1" applyAlignment="1">
      <alignment horizontal="center" vertical="center"/>
    </xf>
    <xf numFmtId="6" fontId="4" fillId="0" borderId="20" xfId="0" applyNumberFormat="1" applyFont="1" applyBorder="1" applyAlignment="1">
      <alignment horizontal="center" vertical="center" wrapText="1"/>
    </xf>
    <xf numFmtId="6" fontId="4" fillId="0" borderId="21" xfId="0" applyNumberFormat="1" applyFont="1" applyBorder="1" applyAlignment="1">
      <alignment horizontal="center" vertical="center" wrapText="1"/>
    </xf>
    <xf numFmtId="0" fontId="4" fillId="0" borderId="23" xfId="0" applyFont="1" applyBorder="1" applyAlignment="1">
      <alignment horizontal="center" vertical="center" wrapText="1" readingOrder="2"/>
    </xf>
    <xf numFmtId="0" fontId="4" fillId="0" borderId="21" xfId="0" applyFont="1" applyBorder="1" applyAlignment="1">
      <alignment horizontal="center" vertical="center" wrapText="1" readingOrder="2"/>
    </xf>
    <xf numFmtId="0" fontId="4" fillId="0" borderId="27" xfId="0" applyFont="1" applyBorder="1" applyAlignment="1">
      <alignment horizontal="center" vertical="center" wrapText="1" readingOrder="2"/>
    </xf>
    <xf numFmtId="0" fontId="4" fillId="0" borderId="22" xfId="0" applyFont="1" applyBorder="1" applyAlignment="1">
      <alignment horizontal="center" vertical="center" wrapText="1" readingOrder="2"/>
    </xf>
    <xf numFmtId="6" fontId="4" fillId="0" borderId="29" xfId="0" applyNumberFormat="1" applyFont="1" applyBorder="1" applyAlignment="1">
      <alignment horizontal="center" vertical="center" wrapText="1"/>
    </xf>
    <xf numFmtId="6" fontId="4" fillId="0" borderId="27" xfId="0" applyNumberFormat="1" applyFont="1" applyBorder="1" applyAlignment="1">
      <alignment horizontal="center" vertical="center" wrapText="1"/>
    </xf>
    <xf numFmtId="0" fontId="4" fillId="0" borderId="26" xfId="0" applyFont="1" applyBorder="1" applyAlignment="1">
      <alignment horizontal="center" vertical="center" wrapText="1" readingOrder="2"/>
    </xf>
    <xf numFmtId="0" fontId="4" fillId="0" borderId="28" xfId="0" applyFont="1" applyBorder="1" applyAlignment="1">
      <alignment horizontal="center" vertical="center" wrapText="1" readingOrder="2"/>
    </xf>
    <xf numFmtId="0" fontId="10" fillId="0" borderId="5" xfId="0" applyFont="1" applyBorder="1" applyAlignment="1">
      <alignment horizontal="center" vertical="center"/>
    </xf>
    <xf numFmtId="0" fontId="4" fillId="0" borderId="20" xfId="0" applyFont="1" applyBorder="1" applyAlignment="1">
      <alignment horizontal="center" vertical="center" wrapText="1" readingOrder="2"/>
    </xf>
    <xf numFmtId="0" fontId="4" fillId="0" borderId="24" xfId="0" applyFont="1" applyBorder="1" applyAlignment="1">
      <alignment horizontal="center" vertical="center" wrapText="1" readingOrder="2"/>
    </xf>
    <xf numFmtId="0" fontId="29" fillId="0" borderId="0" xfId="0" applyFont="1" applyAlignment="1">
      <alignment horizontal="right" vertical="center"/>
    </xf>
    <xf numFmtId="0" fontId="26" fillId="0" borderId="0" xfId="0" applyFont="1" applyAlignment="1">
      <alignment horizontal="right" vertical="center"/>
    </xf>
    <xf numFmtId="0" fontId="2" fillId="2" borderId="30" xfId="0" applyFont="1" applyFill="1" applyBorder="1" applyAlignment="1">
      <alignment horizontal="center" vertical="center"/>
    </xf>
    <xf numFmtId="0" fontId="2" fillId="2" borderId="0"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10"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4" fillId="0" borderId="15" xfId="0" applyFont="1" applyBorder="1" applyAlignment="1">
      <alignment horizontal="center" vertical="center" wrapText="1" readingOrder="2"/>
    </xf>
    <xf numFmtId="0" fontId="4" fillId="0" borderId="16" xfId="0" applyFont="1" applyBorder="1" applyAlignment="1">
      <alignment horizontal="center" vertical="center" wrapText="1" readingOrder="2"/>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aps.google.com/?q=4%20Sapir,%20Rishon%20LeTsiyon,%20Isra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2"/>
  <sheetViews>
    <sheetView rightToLeft="1" tabSelected="1" topLeftCell="A489" zoomScale="70" zoomScaleNormal="70" workbookViewId="0">
      <selection activeCell="C527" sqref="C527"/>
    </sheetView>
  </sheetViews>
  <sheetFormatPr defaultRowHeight="14.25" x14ac:dyDescent="0.2"/>
  <cols>
    <col min="1" max="1" width="45.5" bestFit="1" customWidth="1"/>
    <col min="2" max="2" width="21.75" bestFit="1" customWidth="1"/>
    <col min="3" max="3" width="41.75" bestFit="1" customWidth="1"/>
    <col min="4" max="4" width="37.625" customWidth="1"/>
    <col min="5" max="5" width="55.625" bestFit="1" customWidth="1"/>
    <col min="6" max="6" width="52.625" bestFit="1" customWidth="1"/>
    <col min="7" max="7" width="29.375" bestFit="1" customWidth="1"/>
    <col min="8" max="8" width="14.75" bestFit="1" customWidth="1"/>
    <col min="9" max="9" width="9" bestFit="1" customWidth="1"/>
    <col min="10" max="11" width="10.25" bestFit="1" customWidth="1"/>
    <col min="12" max="12" width="19.875" bestFit="1" customWidth="1"/>
    <col min="13" max="13" width="10.875" bestFit="1" customWidth="1"/>
    <col min="15" max="15" width="14.75" bestFit="1" customWidth="1"/>
    <col min="16" max="16" width="8.5" bestFit="1" customWidth="1"/>
    <col min="17" max="17" width="8.75" bestFit="1" customWidth="1"/>
    <col min="18" max="18" width="5.875" bestFit="1" customWidth="1"/>
    <col min="19" max="19" width="19.875" bestFit="1" customWidth="1"/>
    <col min="20" max="20" width="10.875" bestFit="1" customWidth="1"/>
    <col min="21" max="21" width="8.75" bestFit="1" customWidth="1"/>
  </cols>
  <sheetData>
    <row r="1" spans="1:21" x14ac:dyDescent="0.2">
      <c r="A1" s="180" t="s">
        <v>296</v>
      </c>
      <c r="B1" s="180"/>
      <c r="C1" s="180"/>
      <c r="D1" s="180"/>
      <c r="E1" s="180"/>
      <c r="F1" s="180"/>
    </row>
    <row r="2" spans="1:21" x14ac:dyDescent="0.2">
      <c r="A2" s="180"/>
      <c r="B2" s="180"/>
      <c r="C2" s="180"/>
      <c r="D2" s="180"/>
      <c r="E2" s="180"/>
      <c r="F2" s="180"/>
    </row>
    <row r="3" spans="1:21" ht="14.45" customHeight="1" thickBot="1" x14ac:dyDescent="0.25">
      <c r="H3" s="209" t="s">
        <v>295</v>
      </c>
      <c r="I3" s="210"/>
      <c r="J3" s="210"/>
      <c r="K3" s="210"/>
      <c r="L3" s="210"/>
      <c r="M3" s="210"/>
      <c r="N3" s="210"/>
      <c r="O3" s="210"/>
      <c r="P3" s="210"/>
      <c r="Q3" s="210"/>
      <c r="R3" s="210"/>
      <c r="S3" s="210"/>
      <c r="T3" s="210"/>
      <c r="U3" s="210"/>
    </row>
    <row r="4" spans="1:21" ht="14.45" customHeight="1" thickBot="1" x14ac:dyDescent="0.25">
      <c r="A4" s="181" t="s">
        <v>0</v>
      </c>
      <c r="B4" s="182"/>
      <c r="C4" s="182"/>
      <c r="D4" s="182"/>
      <c r="E4" s="182"/>
      <c r="F4" s="183"/>
      <c r="G4" s="1"/>
      <c r="H4" s="176"/>
      <c r="I4" s="177"/>
      <c r="J4" s="179"/>
      <c r="K4" s="179"/>
      <c r="L4" s="179"/>
      <c r="M4" s="179"/>
      <c r="N4" s="179"/>
      <c r="O4" s="179"/>
      <c r="P4" s="179"/>
      <c r="Q4" s="179"/>
      <c r="R4" s="179"/>
      <c r="S4" s="179"/>
      <c r="T4" s="179"/>
      <c r="U4" s="179"/>
    </row>
    <row r="5" spans="1:21" ht="15.75" thickBot="1" x14ac:dyDescent="0.25">
      <c r="A5" s="184"/>
      <c r="B5" s="185"/>
      <c r="C5" s="185"/>
      <c r="D5" s="185"/>
      <c r="E5" s="185"/>
      <c r="F5" s="186"/>
      <c r="G5" s="1"/>
      <c r="H5" s="211" t="s">
        <v>1</v>
      </c>
      <c r="I5" s="212"/>
      <c r="J5" s="212"/>
      <c r="K5" s="212"/>
      <c r="L5" s="212"/>
      <c r="M5" s="213"/>
      <c r="N5" s="1"/>
      <c r="O5" s="211" t="s">
        <v>2</v>
      </c>
      <c r="P5" s="212"/>
      <c r="Q5" s="213"/>
      <c r="R5" s="1"/>
      <c r="S5" s="211" t="s">
        <v>3</v>
      </c>
      <c r="T5" s="212"/>
      <c r="U5" s="213"/>
    </row>
    <row r="6" spans="1:21" ht="32.25" thickBot="1" x14ac:dyDescent="0.25">
      <c r="A6" s="214" t="s">
        <v>4</v>
      </c>
      <c r="B6" s="215"/>
      <c r="C6" s="2" t="s">
        <v>5</v>
      </c>
      <c r="D6" s="3" t="s">
        <v>6</v>
      </c>
      <c r="E6" s="3" t="s">
        <v>7</v>
      </c>
      <c r="F6" s="4" t="s">
        <v>8</v>
      </c>
      <c r="G6" s="1"/>
      <c r="H6" s="5" t="s">
        <v>9</v>
      </c>
      <c r="I6" s="6" t="s">
        <v>10</v>
      </c>
      <c r="J6" s="7" t="s">
        <v>11</v>
      </c>
      <c r="K6" s="7" t="s">
        <v>12</v>
      </c>
      <c r="L6" s="7" t="s">
        <v>13</v>
      </c>
      <c r="M6" s="8" t="s">
        <v>14</v>
      </c>
      <c r="N6" s="1"/>
      <c r="O6" s="9" t="s">
        <v>15</v>
      </c>
      <c r="P6" s="2" t="s">
        <v>16</v>
      </c>
      <c r="Q6" s="4" t="s">
        <v>17</v>
      </c>
      <c r="R6" s="1"/>
      <c r="S6" s="9" t="s">
        <v>15</v>
      </c>
      <c r="T6" s="2" t="s">
        <v>16</v>
      </c>
      <c r="U6" s="4" t="s">
        <v>17</v>
      </c>
    </row>
    <row r="7" spans="1:21" ht="63" x14ac:dyDescent="0.2">
      <c r="A7" s="216" t="s">
        <v>18</v>
      </c>
      <c r="B7" s="217"/>
      <c r="C7" s="10" t="s">
        <v>18</v>
      </c>
      <c r="D7" s="11" t="s">
        <v>18</v>
      </c>
      <c r="E7" s="11">
        <v>17.16</v>
      </c>
      <c r="F7" s="12" t="s">
        <v>1</v>
      </c>
      <c r="G7" s="1"/>
      <c r="H7" s="13" t="s">
        <v>19</v>
      </c>
      <c r="I7" s="14" t="s">
        <v>20</v>
      </c>
      <c r="J7" s="15">
        <v>24300</v>
      </c>
      <c r="K7" s="16"/>
      <c r="L7" s="16"/>
      <c r="M7" s="17">
        <v>64005.2</v>
      </c>
      <c r="N7" s="1"/>
      <c r="O7" s="18" t="s">
        <v>21</v>
      </c>
      <c r="P7" s="10" t="s">
        <v>22</v>
      </c>
      <c r="Q7" s="12" t="s">
        <v>23</v>
      </c>
      <c r="R7" s="1"/>
      <c r="S7" s="18" t="s">
        <v>24</v>
      </c>
      <c r="T7" s="10" t="s">
        <v>25</v>
      </c>
      <c r="U7" s="19">
        <v>171955</v>
      </c>
    </row>
    <row r="8" spans="1:21" ht="47.25" x14ac:dyDescent="0.2">
      <c r="A8" s="205" t="s">
        <v>26</v>
      </c>
      <c r="B8" s="197"/>
      <c r="C8" s="20" t="s">
        <v>27</v>
      </c>
      <c r="D8" s="21" t="s">
        <v>28</v>
      </c>
      <c r="E8" s="21">
        <v>13.16</v>
      </c>
      <c r="F8" s="22" t="s">
        <v>29</v>
      </c>
      <c r="G8" s="1"/>
      <c r="H8" s="23" t="s">
        <v>30</v>
      </c>
      <c r="I8" s="24" t="s">
        <v>31</v>
      </c>
      <c r="J8" s="25">
        <v>19450</v>
      </c>
      <c r="K8" s="26"/>
      <c r="L8" s="26"/>
      <c r="M8" s="27"/>
      <c r="N8" s="1"/>
      <c r="O8" s="206" t="s">
        <v>32</v>
      </c>
      <c r="P8" s="199" t="s">
        <v>33</v>
      </c>
      <c r="Q8" s="197" t="s">
        <v>34</v>
      </c>
      <c r="R8" s="1"/>
      <c r="S8" s="28" t="s">
        <v>35</v>
      </c>
      <c r="T8" s="20" t="s">
        <v>36</v>
      </c>
      <c r="U8" s="29">
        <v>100300</v>
      </c>
    </row>
    <row r="9" spans="1:21" ht="48" thickBot="1" x14ac:dyDescent="0.25">
      <c r="A9" s="205" t="s">
        <v>37</v>
      </c>
      <c r="B9" s="197"/>
      <c r="C9" s="20" t="s">
        <v>38</v>
      </c>
      <c r="D9" s="21" t="s">
        <v>39</v>
      </c>
      <c r="E9" s="21">
        <v>19.16</v>
      </c>
      <c r="F9" s="22" t="s">
        <v>40</v>
      </c>
      <c r="G9" s="1"/>
      <c r="H9" s="23" t="s">
        <v>41</v>
      </c>
      <c r="I9" s="24" t="s">
        <v>42</v>
      </c>
      <c r="J9" s="26"/>
      <c r="K9" s="26"/>
      <c r="L9" s="25">
        <v>50.33</v>
      </c>
      <c r="M9" s="30">
        <v>59.2</v>
      </c>
      <c r="N9" s="1"/>
      <c r="O9" s="206"/>
      <c r="P9" s="199"/>
      <c r="Q9" s="197"/>
      <c r="R9" s="1"/>
      <c r="S9" s="31" t="s">
        <v>43</v>
      </c>
      <c r="T9" s="32" t="s">
        <v>44</v>
      </c>
      <c r="U9" s="33">
        <v>21300</v>
      </c>
    </row>
    <row r="10" spans="1:21" ht="78.75" x14ac:dyDescent="0.2">
      <c r="A10" s="205" t="s">
        <v>18</v>
      </c>
      <c r="B10" s="197"/>
      <c r="C10" s="20" t="s">
        <v>18</v>
      </c>
      <c r="D10" s="21" t="s">
        <v>18</v>
      </c>
      <c r="E10" s="21">
        <v>20.16</v>
      </c>
      <c r="F10" s="22" t="s">
        <v>45</v>
      </c>
      <c r="G10" s="1"/>
      <c r="H10" s="23" t="s">
        <v>46</v>
      </c>
      <c r="I10" s="24" t="s">
        <v>47</v>
      </c>
      <c r="J10" s="25">
        <v>13500</v>
      </c>
      <c r="K10" s="26"/>
      <c r="L10" s="26"/>
      <c r="M10" s="27"/>
      <c r="N10" s="1"/>
      <c r="O10" s="28" t="s">
        <v>48</v>
      </c>
      <c r="P10" s="20" t="s">
        <v>49</v>
      </c>
      <c r="Q10" s="22" t="s">
        <v>50</v>
      </c>
      <c r="R10" s="1"/>
      <c r="S10" s="1"/>
      <c r="T10" s="1"/>
      <c r="U10" s="1"/>
    </row>
    <row r="11" spans="1:21" ht="47.25" x14ac:dyDescent="0.2">
      <c r="A11" s="205" t="s">
        <v>18</v>
      </c>
      <c r="B11" s="197"/>
      <c r="C11" s="20" t="s">
        <v>18</v>
      </c>
      <c r="D11" s="21" t="s">
        <v>18</v>
      </c>
      <c r="E11" s="21">
        <v>16.16</v>
      </c>
      <c r="F11" s="22" t="s">
        <v>3</v>
      </c>
      <c r="G11" s="1"/>
      <c r="H11" s="23" t="s">
        <v>51</v>
      </c>
      <c r="I11" s="24" t="s">
        <v>52</v>
      </c>
      <c r="J11" s="25">
        <v>25000</v>
      </c>
      <c r="K11" s="26"/>
      <c r="L11" s="26"/>
      <c r="M11" s="27"/>
      <c r="N11" s="1"/>
      <c r="O11" s="206" t="s">
        <v>53</v>
      </c>
      <c r="P11" s="199" t="s">
        <v>54</v>
      </c>
      <c r="Q11" s="197" t="s">
        <v>55</v>
      </c>
      <c r="R11" s="1"/>
      <c r="S11" s="1"/>
      <c r="T11" s="1"/>
      <c r="U11" s="1"/>
    </row>
    <row r="12" spans="1:21" ht="32.25" thickBot="1" x14ac:dyDescent="0.25">
      <c r="A12" s="205" t="s">
        <v>56</v>
      </c>
      <c r="B12" s="197"/>
      <c r="C12" s="199" t="s">
        <v>57</v>
      </c>
      <c r="D12" s="196" t="s">
        <v>58</v>
      </c>
      <c r="E12" s="196">
        <v>15.16</v>
      </c>
      <c r="F12" s="197" t="s">
        <v>59</v>
      </c>
      <c r="G12" s="1"/>
      <c r="H12" s="34" t="s">
        <v>60</v>
      </c>
      <c r="I12" s="35" t="s">
        <v>61</v>
      </c>
      <c r="J12" s="36"/>
      <c r="K12" s="37">
        <v>26150</v>
      </c>
      <c r="L12" s="36"/>
      <c r="M12" s="38"/>
      <c r="N12" s="1"/>
      <c r="O12" s="206"/>
      <c r="P12" s="199"/>
      <c r="Q12" s="197"/>
      <c r="R12" s="1"/>
      <c r="S12" s="1"/>
      <c r="T12" s="1"/>
      <c r="U12" s="1"/>
    </row>
    <row r="13" spans="1:21" ht="63.75" thickBot="1" x14ac:dyDescent="0.25">
      <c r="A13" s="205" t="s">
        <v>62</v>
      </c>
      <c r="B13" s="197"/>
      <c r="C13" s="199"/>
      <c r="D13" s="196"/>
      <c r="E13" s="196"/>
      <c r="F13" s="197"/>
      <c r="G13" s="1"/>
      <c r="H13" s="1"/>
      <c r="I13" s="1"/>
      <c r="J13" s="1"/>
      <c r="K13" s="1"/>
      <c r="L13" s="1"/>
      <c r="M13" s="1"/>
      <c r="N13" s="1"/>
      <c r="O13" s="31" t="s">
        <v>63</v>
      </c>
      <c r="P13" s="32" t="s">
        <v>64</v>
      </c>
      <c r="Q13" s="39" t="s">
        <v>65</v>
      </c>
      <c r="R13" s="1"/>
      <c r="S13" s="1"/>
      <c r="T13" s="1"/>
      <c r="U13" s="1"/>
    </row>
    <row r="14" spans="1:21" ht="15.75" x14ac:dyDescent="0.2">
      <c r="A14" s="40" t="s">
        <v>66</v>
      </c>
      <c r="B14" s="41" t="s">
        <v>67</v>
      </c>
      <c r="C14" s="20" t="s">
        <v>68</v>
      </c>
      <c r="D14" s="21" t="s">
        <v>69</v>
      </c>
      <c r="E14" s="196">
        <v>18.16</v>
      </c>
      <c r="F14" s="197" t="s">
        <v>70</v>
      </c>
      <c r="G14" s="1"/>
      <c r="H14" s="1"/>
      <c r="I14" s="1"/>
      <c r="J14" s="1"/>
      <c r="K14" s="1"/>
      <c r="L14" s="1"/>
      <c r="M14" s="1"/>
      <c r="N14" s="1"/>
      <c r="O14" s="1"/>
      <c r="P14" s="1"/>
      <c r="Q14" s="1"/>
      <c r="R14" s="1"/>
      <c r="S14" s="1"/>
      <c r="T14" s="1"/>
      <c r="U14" s="1"/>
    </row>
    <row r="15" spans="1:21" ht="15.75" x14ac:dyDescent="0.2">
      <c r="A15" s="40" t="s">
        <v>71</v>
      </c>
      <c r="B15" s="42">
        <v>8703358.5</v>
      </c>
      <c r="C15" s="20" t="s">
        <v>72</v>
      </c>
      <c r="D15" s="21" t="s">
        <v>73</v>
      </c>
      <c r="E15" s="196"/>
      <c r="F15" s="197"/>
      <c r="G15" s="1"/>
      <c r="H15" s="1"/>
      <c r="I15" s="1"/>
      <c r="J15" s="1"/>
      <c r="K15" s="1"/>
      <c r="L15" s="1"/>
      <c r="M15" s="1"/>
      <c r="N15" s="1"/>
      <c r="O15" s="1"/>
      <c r="P15" s="1"/>
      <c r="Q15" s="1"/>
      <c r="R15" s="1"/>
      <c r="S15" s="1"/>
      <c r="T15" s="1"/>
      <c r="U15" s="1"/>
    </row>
    <row r="16" spans="1:21" ht="15.75" x14ac:dyDescent="0.2">
      <c r="A16" s="205" t="s">
        <v>74</v>
      </c>
      <c r="B16" s="197"/>
      <c r="C16" s="199" t="s">
        <v>75</v>
      </c>
      <c r="D16" s="196" t="s">
        <v>76</v>
      </c>
      <c r="E16" s="196">
        <v>21.16</v>
      </c>
      <c r="F16" s="197" t="s">
        <v>77</v>
      </c>
      <c r="G16" s="1"/>
      <c r="H16" s="1"/>
      <c r="I16" s="1"/>
      <c r="J16" s="1"/>
      <c r="K16" s="1"/>
      <c r="L16" s="1"/>
      <c r="M16" s="1"/>
      <c r="N16" s="1"/>
      <c r="O16" s="1"/>
      <c r="P16" s="1"/>
      <c r="Q16" s="1"/>
      <c r="R16" s="1"/>
      <c r="S16" s="1"/>
      <c r="T16" s="1"/>
      <c r="U16" s="1"/>
    </row>
    <row r="17" spans="1:21" ht="15.75" x14ac:dyDescent="0.2">
      <c r="A17" s="205"/>
      <c r="B17" s="197"/>
      <c r="C17" s="199"/>
      <c r="D17" s="196"/>
      <c r="E17" s="196"/>
      <c r="F17" s="197"/>
      <c r="G17" s="1"/>
      <c r="H17" s="1"/>
      <c r="I17" s="1"/>
      <c r="J17" s="1"/>
      <c r="K17" s="1"/>
      <c r="L17" s="1"/>
      <c r="M17" s="1"/>
      <c r="N17" s="1"/>
      <c r="O17" s="1"/>
      <c r="P17" s="1"/>
      <c r="Q17" s="1"/>
      <c r="R17" s="1"/>
      <c r="S17" s="1"/>
      <c r="T17" s="1"/>
      <c r="U17" s="1"/>
    </row>
    <row r="18" spans="1:21" ht="15.75" x14ac:dyDescent="0.2">
      <c r="A18" s="205" t="s">
        <v>78</v>
      </c>
      <c r="B18" s="197"/>
      <c r="C18" s="199"/>
      <c r="D18" s="196"/>
      <c r="E18" s="196"/>
      <c r="F18" s="197"/>
      <c r="G18" s="1"/>
      <c r="H18" s="1"/>
      <c r="I18" s="1"/>
      <c r="J18" s="1"/>
      <c r="K18" s="1"/>
      <c r="L18" s="1"/>
      <c r="M18" s="1"/>
      <c r="N18" s="1"/>
      <c r="O18" s="1"/>
      <c r="P18" s="1"/>
      <c r="Q18" s="1"/>
      <c r="R18" s="1"/>
      <c r="S18" s="1"/>
      <c r="T18" s="1"/>
      <c r="U18" s="1"/>
    </row>
    <row r="19" spans="1:21" x14ac:dyDescent="0.2">
      <c r="A19" s="194">
        <v>7141211</v>
      </c>
      <c r="B19" s="195"/>
      <c r="C19" s="43" t="s">
        <v>79</v>
      </c>
      <c r="D19" s="196" t="s">
        <v>80</v>
      </c>
      <c r="E19" s="196">
        <v>14.16</v>
      </c>
      <c r="F19" s="197" t="s">
        <v>81</v>
      </c>
      <c r="G19" s="1"/>
      <c r="H19" s="1"/>
      <c r="I19" s="1"/>
      <c r="J19" s="1"/>
      <c r="K19" s="1"/>
      <c r="L19" s="1"/>
      <c r="M19" s="1"/>
      <c r="N19" s="1"/>
      <c r="O19" s="1"/>
      <c r="P19" s="1"/>
      <c r="Q19" s="1"/>
      <c r="R19" s="1"/>
      <c r="S19" s="1"/>
      <c r="T19" s="1"/>
      <c r="U19" s="1"/>
    </row>
    <row r="20" spans="1:21" x14ac:dyDescent="0.2">
      <c r="A20" s="194"/>
      <c r="B20" s="195"/>
      <c r="C20" s="44"/>
      <c r="D20" s="196"/>
      <c r="E20" s="196"/>
      <c r="F20" s="197"/>
      <c r="G20" s="1"/>
      <c r="H20" s="1"/>
      <c r="I20" s="1"/>
      <c r="J20" s="1"/>
      <c r="K20" s="1"/>
      <c r="L20" s="1"/>
      <c r="M20" s="1"/>
      <c r="N20" s="1"/>
      <c r="O20" s="1"/>
      <c r="P20" s="1"/>
      <c r="Q20" s="1"/>
      <c r="R20" s="1"/>
      <c r="S20" s="1"/>
      <c r="T20" s="1"/>
      <c r="U20" s="1"/>
    </row>
    <row r="21" spans="1:21" x14ac:dyDescent="0.2">
      <c r="A21" s="194">
        <v>5408800</v>
      </c>
      <c r="B21" s="195"/>
      <c r="C21" s="199" t="s">
        <v>82</v>
      </c>
      <c r="D21" s="196" t="s">
        <v>83</v>
      </c>
      <c r="E21" s="196"/>
      <c r="F21" s="197"/>
      <c r="G21" s="1"/>
      <c r="H21" s="1"/>
      <c r="I21" s="1"/>
      <c r="J21" s="1"/>
      <c r="K21" s="1"/>
      <c r="L21" s="1"/>
      <c r="M21" s="1"/>
      <c r="N21" s="1"/>
      <c r="O21" s="1"/>
      <c r="P21" s="1"/>
      <c r="Q21" s="1"/>
      <c r="R21" s="1"/>
      <c r="S21" s="1"/>
      <c r="T21" s="1"/>
      <c r="U21" s="1"/>
    </row>
    <row r="22" spans="1:21" x14ac:dyDescent="0.2">
      <c r="A22" s="194"/>
      <c r="B22" s="195"/>
      <c r="C22" s="199"/>
      <c r="D22" s="196"/>
      <c r="E22" s="196"/>
      <c r="F22" s="197"/>
      <c r="G22" s="1"/>
      <c r="H22" s="1"/>
      <c r="I22" s="1"/>
      <c r="J22" s="1"/>
      <c r="K22" s="1"/>
      <c r="L22" s="1"/>
      <c r="M22" s="1"/>
      <c r="N22" s="1"/>
      <c r="O22" s="1"/>
      <c r="P22" s="1"/>
      <c r="Q22" s="1"/>
      <c r="R22" s="1"/>
      <c r="S22" s="1"/>
      <c r="T22" s="1"/>
      <c r="U22" s="1"/>
    </row>
    <row r="23" spans="1:21" x14ac:dyDescent="0.2">
      <c r="A23" s="194">
        <v>6884480</v>
      </c>
      <c r="B23" s="195"/>
      <c r="C23" s="199" t="s">
        <v>84</v>
      </c>
      <c r="D23" s="196" t="s">
        <v>85</v>
      </c>
      <c r="E23" s="196"/>
      <c r="F23" s="197"/>
      <c r="G23" s="1"/>
      <c r="H23" s="1"/>
      <c r="I23" s="1"/>
      <c r="J23" s="1"/>
      <c r="K23" s="1"/>
      <c r="L23" s="1"/>
      <c r="M23" s="1"/>
      <c r="N23" s="1"/>
      <c r="O23" s="1"/>
      <c r="P23" s="1"/>
      <c r="Q23" s="1"/>
      <c r="R23" s="1"/>
      <c r="S23" s="1"/>
      <c r="T23" s="1"/>
      <c r="U23" s="1"/>
    </row>
    <row r="24" spans="1:21" x14ac:dyDescent="0.2">
      <c r="A24" s="194"/>
      <c r="B24" s="195"/>
      <c r="C24" s="199"/>
      <c r="D24" s="196"/>
      <c r="E24" s="196"/>
      <c r="F24" s="197"/>
      <c r="G24" s="1"/>
      <c r="H24" s="1"/>
      <c r="I24" s="1"/>
      <c r="J24" s="1"/>
      <c r="K24" s="1"/>
      <c r="L24" s="1"/>
      <c r="M24" s="1"/>
      <c r="N24" s="1"/>
      <c r="O24" s="1"/>
      <c r="P24" s="1"/>
      <c r="Q24" s="1"/>
      <c r="R24" s="1"/>
      <c r="S24" s="1"/>
      <c r="T24" s="1"/>
      <c r="U24" s="1"/>
    </row>
    <row r="25" spans="1:21" x14ac:dyDescent="0.2">
      <c r="A25" s="194"/>
      <c r="B25" s="195"/>
      <c r="C25" s="199"/>
      <c r="D25" s="196"/>
      <c r="E25" s="196"/>
      <c r="F25" s="197"/>
      <c r="G25" s="1"/>
      <c r="H25" s="1"/>
      <c r="I25" s="1"/>
      <c r="J25" s="1"/>
      <c r="K25" s="1"/>
      <c r="L25" s="1"/>
      <c r="M25" s="1"/>
      <c r="N25" s="1"/>
      <c r="O25" s="1"/>
      <c r="P25" s="1"/>
      <c r="Q25" s="1"/>
      <c r="R25" s="1"/>
      <c r="S25" s="1"/>
      <c r="T25" s="1"/>
      <c r="U25" s="1"/>
    </row>
    <row r="26" spans="1:21" x14ac:dyDescent="0.2">
      <c r="A26" s="194"/>
      <c r="B26" s="195"/>
      <c r="C26" s="199"/>
      <c r="D26" s="196"/>
      <c r="E26" s="196"/>
      <c r="F26" s="197"/>
      <c r="G26" s="1"/>
      <c r="H26" s="1"/>
      <c r="I26" s="1"/>
      <c r="J26" s="1"/>
      <c r="K26" s="1"/>
      <c r="L26" s="1"/>
      <c r="M26" s="1"/>
      <c r="N26" s="1"/>
      <c r="O26" s="1"/>
      <c r="P26" s="1"/>
      <c r="Q26" s="1"/>
      <c r="R26" s="1"/>
      <c r="S26" s="1"/>
      <c r="T26" s="1"/>
      <c r="U26" s="1"/>
    </row>
    <row r="27" spans="1:21" x14ac:dyDescent="0.2">
      <c r="A27" s="194"/>
      <c r="B27" s="195"/>
      <c r="C27" s="199"/>
      <c r="D27" s="196"/>
      <c r="E27" s="196"/>
      <c r="F27" s="197"/>
      <c r="G27" s="1"/>
      <c r="H27" s="1"/>
      <c r="I27" s="1"/>
      <c r="J27" s="1"/>
      <c r="K27" s="1"/>
      <c r="L27" s="1"/>
      <c r="M27" s="1"/>
      <c r="N27" s="1"/>
      <c r="O27" s="1"/>
      <c r="P27" s="1"/>
      <c r="Q27" s="1"/>
      <c r="R27" s="1"/>
      <c r="S27" s="1"/>
      <c r="T27" s="1"/>
      <c r="U27" s="1"/>
    </row>
    <row r="28" spans="1:21" x14ac:dyDescent="0.2">
      <c r="A28" s="194"/>
      <c r="B28" s="195"/>
      <c r="C28" s="199"/>
      <c r="D28" s="196"/>
      <c r="E28" s="196"/>
      <c r="F28" s="197"/>
      <c r="G28" s="1"/>
      <c r="H28" s="1"/>
      <c r="I28" s="1"/>
      <c r="J28" s="1"/>
      <c r="K28" s="1"/>
      <c r="L28" s="1"/>
      <c r="M28" s="1"/>
      <c r="N28" s="1"/>
      <c r="O28" s="1"/>
      <c r="P28" s="1"/>
      <c r="Q28" s="1"/>
      <c r="R28" s="1"/>
      <c r="S28" s="1"/>
      <c r="T28" s="1"/>
      <c r="U28" s="1"/>
    </row>
    <row r="29" spans="1:21" ht="15" thickBot="1" x14ac:dyDescent="0.25">
      <c r="A29" s="200"/>
      <c r="B29" s="201"/>
      <c r="C29" s="202"/>
      <c r="D29" s="203"/>
      <c r="E29" s="203"/>
      <c r="F29" s="198"/>
      <c r="G29" s="1"/>
      <c r="H29" s="1"/>
      <c r="I29" s="1"/>
      <c r="J29" s="1"/>
      <c r="K29" s="1"/>
      <c r="L29" s="1"/>
      <c r="M29" s="1"/>
      <c r="N29" s="1"/>
      <c r="O29" s="1"/>
      <c r="P29" s="1"/>
      <c r="Q29" s="1"/>
      <c r="R29" s="1"/>
      <c r="S29" s="1"/>
      <c r="T29" s="1"/>
      <c r="U29" s="1"/>
    </row>
    <row r="31" spans="1:21" ht="15" thickBot="1" x14ac:dyDescent="0.25"/>
    <row r="32" spans="1:21" ht="12" customHeight="1" x14ac:dyDescent="0.2">
      <c r="A32" s="181" t="s">
        <v>86</v>
      </c>
      <c r="B32" s="182"/>
      <c r="C32" s="182"/>
      <c r="D32" s="182"/>
      <c r="E32" s="182"/>
      <c r="F32" s="183"/>
      <c r="G32" s="178"/>
      <c r="H32" s="178"/>
      <c r="I32" s="178"/>
      <c r="J32" s="178"/>
      <c r="K32" s="178"/>
      <c r="L32" s="178"/>
      <c r="M32" s="178"/>
      <c r="N32" s="178"/>
      <c r="O32" s="178"/>
      <c r="P32" s="178"/>
      <c r="Q32" s="178"/>
      <c r="R32" s="178"/>
      <c r="S32" s="178"/>
      <c r="T32" s="178"/>
      <c r="U32" s="178"/>
    </row>
    <row r="33" spans="1:21" ht="15" thickBot="1" x14ac:dyDescent="0.25">
      <c r="A33" s="184"/>
      <c r="B33" s="185"/>
      <c r="C33" s="185"/>
      <c r="D33" s="185"/>
      <c r="E33" s="185"/>
      <c r="F33" s="186"/>
      <c r="G33" s="178"/>
      <c r="H33" s="178"/>
      <c r="I33" s="178"/>
      <c r="J33" s="178"/>
      <c r="K33" s="178"/>
      <c r="L33" s="178"/>
      <c r="M33" s="178"/>
      <c r="N33" s="178"/>
      <c r="O33" s="178"/>
      <c r="P33" s="178"/>
      <c r="Q33" s="178"/>
      <c r="R33" s="178"/>
      <c r="S33" s="178"/>
      <c r="T33" s="178"/>
      <c r="U33" s="178"/>
    </row>
    <row r="34" spans="1:21" ht="21" thickBot="1" x14ac:dyDescent="0.25">
      <c r="A34" s="204" t="s">
        <v>87</v>
      </c>
      <c r="B34" s="204"/>
      <c r="C34" s="204"/>
      <c r="D34" s="204"/>
      <c r="E34" s="204"/>
      <c r="F34" s="1"/>
    </row>
    <row r="35" spans="1:21" ht="15" thickBot="1" x14ac:dyDescent="0.25">
      <c r="A35" s="45" t="s">
        <v>88</v>
      </c>
      <c r="B35" s="45" t="s">
        <v>89</v>
      </c>
      <c r="C35" s="45" t="s">
        <v>90</v>
      </c>
      <c r="D35" s="45" t="s">
        <v>91</v>
      </c>
      <c r="E35" s="45" t="s">
        <v>92</v>
      </c>
      <c r="F35" s="1"/>
    </row>
    <row r="36" spans="1:21" x14ac:dyDescent="0.2">
      <c r="A36" s="46" t="s">
        <v>93</v>
      </c>
      <c r="B36" s="47" t="s">
        <v>94</v>
      </c>
      <c r="C36" s="48">
        <v>2</v>
      </c>
      <c r="D36" s="49">
        <v>-600</v>
      </c>
      <c r="E36" s="50" t="s">
        <v>95</v>
      </c>
      <c r="F36" s="1"/>
    </row>
    <row r="37" spans="1:21" x14ac:dyDescent="0.2">
      <c r="A37" s="51"/>
      <c r="B37" s="52" t="s">
        <v>96</v>
      </c>
      <c r="C37" s="53">
        <v>111</v>
      </c>
      <c r="D37" s="54">
        <v>-33500</v>
      </c>
      <c r="E37" s="55" t="s">
        <v>95</v>
      </c>
      <c r="F37" s="1"/>
    </row>
    <row r="38" spans="1:21" x14ac:dyDescent="0.2">
      <c r="A38" s="51"/>
      <c r="B38" s="52" t="s">
        <v>97</v>
      </c>
      <c r="C38" s="53">
        <v>9</v>
      </c>
      <c r="D38" s="54">
        <v>-2700</v>
      </c>
      <c r="E38" s="55" t="s">
        <v>95</v>
      </c>
      <c r="F38" s="1"/>
    </row>
    <row r="39" spans="1:21" ht="15" thickBot="1" x14ac:dyDescent="0.25">
      <c r="A39" s="56" t="s">
        <v>98</v>
      </c>
      <c r="B39" s="57"/>
      <c r="C39" s="58">
        <v>122</v>
      </c>
      <c r="D39" s="59">
        <f>SUM(D36:D38)</f>
        <v>-36800</v>
      </c>
      <c r="E39" s="60"/>
      <c r="F39" s="1"/>
    </row>
    <row r="40" spans="1:21" x14ac:dyDescent="0.2">
      <c r="A40" s="61" t="s">
        <v>99</v>
      </c>
      <c r="B40" s="62" t="s">
        <v>96</v>
      </c>
      <c r="C40" s="63">
        <v>1</v>
      </c>
      <c r="D40" s="64">
        <v>-1813.08</v>
      </c>
      <c r="E40" s="65" t="s">
        <v>100</v>
      </c>
      <c r="F40" s="1"/>
    </row>
    <row r="41" spans="1:21" ht="15" thickBot="1" x14ac:dyDescent="0.25">
      <c r="A41" s="56" t="s">
        <v>101</v>
      </c>
      <c r="B41" s="57"/>
      <c r="C41" s="58">
        <v>1</v>
      </c>
      <c r="D41" s="59">
        <f>SUM(D40)</f>
        <v>-1813.08</v>
      </c>
      <c r="E41" s="60"/>
      <c r="F41" s="1"/>
    </row>
    <row r="42" spans="1:21" x14ac:dyDescent="0.2">
      <c r="A42" s="61" t="s">
        <v>102</v>
      </c>
      <c r="B42" s="62" t="s">
        <v>94</v>
      </c>
      <c r="C42" s="63">
        <v>1</v>
      </c>
      <c r="D42" s="64">
        <v>-2000</v>
      </c>
      <c r="E42" s="65" t="s">
        <v>95</v>
      </c>
      <c r="F42" s="1"/>
    </row>
    <row r="43" spans="1:21" x14ac:dyDescent="0.2">
      <c r="A43" s="51"/>
      <c r="B43" s="52" t="s">
        <v>96</v>
      </c>
      <c r="C43" s="53">
        <v>106</v>
      </c>
      <c r="D43" s="54">
        <v>-163500</v>
      </c>
      <c r="E43" s="55" t="s">
        <v>95</v>
      </c>
      <c r="F43" s="1"/>
    </row>
    <row r="44" spans="1:21" x14ac:dyDescent="0.2">
      <c r="A44" s="51"/>
      <c r="B44" s="52" t="s">
        <v>97</v>
      </c>
      <c r="C44" s="53">
        <v>142</v>
      </c>
      <c r="D44" s="54">
        <v>-203000</v>
      </c>
      <c r="E44" s="55" t="s">
        <v>95</v>
      </c>
      <c r="F44" s="1"/>
    </row>
    <row r="45" spans="1:21" ht="15" thickBot="1" x14ac:dyDescent="0.25">
      <c r="A45" s="56" t="s">
        <v>103</v>
      </c>
      <c r="B45" s="57"/>
      <c r="C45" s="58">
        <v>249</v>
      </c>
      <c r="D45" s="59">
        <f>SUM(D42:D44)</f>
        <v>-368500</v>
      </c>
      <c r="E45" s="60"/>
      <c r="F45" s="1"/>
    </row>
    <row r="46" spans="1:21" x14ac:dyDescent="0.2">
      <c r="A46" s="61" t="s">
        <v>104</v>
      </c>
      <c r="B46" s="62" t="s">
        <v>96</v>
      </c>
      <c r="C46" s="63">
        <v>1</v>
      </c>
      <c r="D46" s="64">
        <v>-1000</v>
      </c>
      <c r="E46" s="65" t="s">
        <v>95</v>
      </c>
      <c r="F46" s="1"/>
    </row>
    <row r="47" spans="1:21" ht="15" thickBot="1" x14ac:dyDescent="0.25">
      <c r="A47" s="56" t="s">
        <v>105</v>
      </c>
      <c r="B47" s="57"/>
      <c r="C47" s="58">
        <v>1</v>
      </c>
      <c r="D47" s="59">
        <f>SUM(D46)</f>
        <v>-1000</v>
      </c>
      <c r="E47" s="60"/>
      <c r="F47" s="1"/>
    </row>
    <row r="48" spans="1:21" x14ac:dyDescent="0.2">
      <c r="A48" s="61" t="s">
        <v>106</v>
      </c>
      <c r="B48" s="62" t="s">
        <v>97</v>
      </c>
      <c r="C48" s="63">
        <v>169</v>
      </c>
      <c r="D48" s="64">
        <v>-1223797.6099999999</v>
      </c>
      <c r="E48" s="65" t="s">
        <v>95</v>
      </c>
      <c r="F48" s="1"/>
    </row>
    <row r="49" spans="1:6" ht="15" thickBot="1" x14ac:dyDescent="0.25">
      <c r="A49" s="56" t="s">
        <v>107</v>
      </c>
      <c r="B49" s="57"/>
      <c r="C49" s="58">
        <v>169</v>
      </c>
      <c r="D49" s="59">
        <f>SUM(D48)</f>
        <v>-1223797.6099999999</v>
      </c>
      <c r="E49" s="60"/>
      <c r="F49" s="1"/>
    </row>
    <row r="50" spans="1:6" x14ac:dyDescent="0.2">
      <c r="A50" s="61" t="s">
        <v>108</v>
      </c>
      <c r="B50" s="62" t="s">
        <v>97</v>
      </c>
      <c r="C50" s="63">
        <v>1</v>
      </c>
      <c r="D50" s="64">
        <v>-3116.29</v>
      </c>
      <c r="E50" s="65"/>
      <c r="F50" s="1"/>
    </row>
    <row r="51" spans="1:6" ht="15" thickBot="1" x14ac:dyDescent="0.25">
      <c r="A51" s="56" t="s">
        <v>109</v>
      </c>
      <c r="B51" s="57"/>
      <c r="C51" s="58">
        <v>1</v>
      </c>
      <c r="D51" s="59">
        <f>SUM(D50)</f>
        <v>-3116.29</v>
      </c>
      <c r="E51" s="60"/>
      <c r="F51" s="1"/>
    </row>
    <row r="52" spans="1:6" x14ac:dyDescent="0.2">
      <c r="A52" s="61" t="s">
        <v>110</v>
      </c>
      <c r="B52" s="62" t="s">
        <v>111</v>
      </c>
      <c r="C52" s="63">
        <v>115</v>
      </c>
      <c r="D52" s="64">
        <v>-394459</v>
      </c>
      <c r="E52" s="65" t="s">
        <v>112</v>
      </c>
      <c r="F52" s="1"/>
    </row>
    <row r="53" spans="1:6" ht="15" thickBot="1" x14ac:dyDescent="0.25">
      <c r="A53" s="56" t="s">
        <v>113</v>
      </c>
      <c r="B53" s="57"/>
      <c r="C53" s="58">
        <v>115</v>
      </c>
      <c r="D53" s="59">
        <f>SUM(D52)</f>
        <v>-394459</v>
      </c>
      <c r="E53" s="60"/>
      <c r="F53" s="1"/>
    </row>
    <row r="54" spans="1:6" x14ac:dyDescent="0.2">
      <c r="A54" s="66" t="s">
        <v>114</v>
      </c>
      <c r="B54" s="67" t="s">
        <v>96</v>
      </c>
      <c r="C54" s="68">
        <v>1</v>
      </c>
      <c r="D54" s="69">
        <v>-1221.25</v>
      </c>
      <c r="E54" s="70" t="s">
        <v>95</v>
      </c>
      <c r="F54" s="1"/>
    </row>
    <row r="55" spans="1:6" ht="15" thickBot="1" x14ac:dyDescent="0.25">
      <c r="A55" s="71"/>
      <c r="B55" s="72" t="s">
        <v>97</v>
      </c>
      <c r="C55" s="73">
        <v>1</v>
      </c>
      <c r="D55" s="74">
        <v>-2935.29</v>
      </c>
      <c r="E55" s="75" t="s">
        <v>95</v>
      </c>
      <c r="F55" s="1"/>
    </row>
    <row r="56" spans="1:6" ht="15" thickBot="1" x14ac:dyDescent="0.25">
      <c r="A56" s="76" t="s">
        <v>115</v>
      </c>
      <c r="B56" s="77"/>
      <c r="C56" s="78">
        <v>2</v>
      </c>
      <c r="D56" s="79">
        <f>SUM(D54:D55)</f>
        <v>-4156.54</v>
      </c>
      <c r="E56" s="80"/>
      <c r="F56" s="1"/>
    </row>
    <row r="57" spans="1:6" x14ac:dyDescent="0.2">
      <c r="A57" s="46" t="s">
        <v>116</v>
      </c>
      <c r="B57" s="47" t="s">
        <v>96</v>
      </c>
      <c r="C57" s="48">
        <v>10</v>
      </c>
      <c r="D57" s="49">
        <v>-5000</v>
      </c>
      <c r="E57" s="50" t="s">
        <v>95</v>
      </c>
      <c r="F57" s="1"/>
    </row>
    <row r="58" spans="1:6" x14ac:dyDescent="0.2">
      <c r="A58" s="51"/>
      <c r="B58" s="52" t="s">
        <v>97</v>
      </c>
      <c r="C58" s="53">
        <v>2</v>
      </c>
      <c r="D58" s="54">
        <v>-1000</v>
      </c>
      <c r="E58" s="55" t="s">
        <v>95</v>
      </c>
      <c r="F58" s="1"/>
    </row>
    <row r="59" spans="1:6" ht="15" thickBot="1" x14ac:dyDescent="0.25">
      <c r="A59" s="56" t="s">
        <v>117</v>
      </c>
      <c r="B59" s="57"/>
      <c r="C59" s="58">
        <v>12</v>
      </c>
      <c r="D59" s="59">
        <f>SUM(D57:D58)</f>
        <v>-6000</v>
      </c>
      <c r="E59" s="60"/>
      <c r="F59" s="1"/>
    </row>
    <row r="60" spans="1:6" x14ac:dyDescent="0.2">
      <c r="A60" s="61" t="s">
        <v>118</v>
      </c>
      <c r="B60" s="62" t="s">
        <v>96</v>
      </c>
      <c r="C60" s="63">
        <v>452</v>
      </c>
      <c r="D60" s="64">
        <v>-115264</v>
      </c>
      <c r="E60" s="65" t="s">
        <v>95</v>
      </c>
      <c r="F60" s="1"/>
    </row>
    <row r="61" spans="1:6" x14ac:dyDescent="0.2">
      <c r="A61" s="51"/>
      <c r="B61" s="52" t="s">
        <v>97</v>
      </c>
      <c r="C61" s="53">
        <v>5</v>
      </c>
      <c r="D61" s="54">
        <v>-1725</v>
      </c>
      <c r="E61" s="55" t="s">
        <v>95</v>
      </c>
      <c r="F61" s="1"/>
    </row>
    <row r="62" spans="1:6" ht="15" thickBot="1" x14ac:dyDescent="0.25">
      <c r="A62" s="56" t="s">
        <v>119</v>
      </c>
      <c r="B62" s="57"/>
      <c r="C62" s="58">
        <v>457</v>
      </c>
      <c r="D62" s="59">
        <f>SUM(D60:D61)</f>
        <v>-116989</v>
      </c>
      <c r="E62" s="60"/>
      <c r="F62" s="1"/>
    </row>
    <row r="63" spans="1:6" x14ac:dyDescent="0.2">
      <c r="A63" s="61" t="s">
        <v>120</v>
      </c>
      <c r="B63" s="62" t="s">
        <v>96</v>
      </c>
      <c r="C63" s="63">
        <v>56</v>
      </c>
      <c r="D63" s="64">
        <v>-452209.29999999987</v>
      </c>
      <c r="E63" s="65" t="s">
        <v>121</v>
      </c>
      <c r="F63" s="1"/>
    </row>
    <row r="64" spans="1:6" ht="15" thickBot="1" x14ac:dyDescent="0.25">
      <c r="A64" s="56" t="s">
        <v>122</v>
      </c>
      <c r="B64" s="57"/>
      <c r="C64" s="58">
        <v>56</v>
      </c>
      <c r="D64" s="59">
        <f>SUM(D63)</f>
        <v>-452209.29999999987</v>
      </c>
      <c r="E64" s="60"/>
      <c r="F64" s="1"/>
    </row>
    <row r="65" spans="1:6" x14ac:dyDescent="0.2">
      <c r="A65" s="61" t="s">
        <v>123</v>
      </c>
      <c r="B65" s="62" t="s">
        <v>96</v>
      </c>
      <c r="C65" s="63">
        <v>403</v>
      </c>
      <c r="D65" s="64">
        <v>-361700</v>
      </c>
      <c r="E65" s="65" t="s">
        <v>95</v>
      </c>
      <c r="F65" s="1"/>
    </row>
    <row r="66" spans="1:6" ht="15" thickBot="1" x14ac:dyDescent="0.25">
      <c r="A66" s="56" t="s">
        <v>124</v>
      </c>
      <c r="B66" s="57"/>
      <c r="C66" s="58">
        <v>403</v>
      </c>
      <c r="D66" s="59">
        <f>SUM(D65)</f>
        <v>-361700</v>
      </c>
      <c r="E66" s="60"/>
      <c r="F66" s="1"/>
    </row>
    <row r="67" spans="1:6" x14ac:dyDescent="0.2">
      <c r="A67" s="61" t="s">
        <v>125</v>
      </c>
      <c r="B67" s="62" t="s">
        <v>96</v>
      </c>
      <c r="C67" s="63">
        <v>31</v>
      </c>
      <c r="D67" s="64">
        <v>-239326.54999999996</v>
      </c>
      <c r="E67" s="65" t="s">
        <v>95</v>
      </c>
      <c r="F67" s="1"/>
    </row>
    <row r="68" spans="1:6" ht="15" thickBot="1" x14ac:dyDescent="0.25">
      <c r="A68" s="56" t="s">
        <v>126</v>
      </c>
      <c r="B68" s="57"/>
      <c r="C68" s="58">
        <v>31</v>
      </c>
      <c r="D68" s="59">
        <f>SUM(D67)</f>
        <v>-239326.54999999996</v>
      </c>
      <c r="E68" s="60"/>
      <c r="F68" s="1"/>
    </row>
    <row r="69" spans="1:6" ht="15" thickBot="1" x14ac:dyDescent="0.25">
      <c r="A69" s="81" t="s">
        <v>127</v>
      </c>
      <c r="B69" s="82" t="s">
        <v>96</v>
      </c>
      <c r="C69" s="83">
        <v>46</v>
      </c>
      <c r="D69" s="84">
        <v>-323444.81</v>
      </c>
      <c r="E69" s="85" t="s">
        <v>112</v>
      </c>
      <c r="F69" s="1"/>
    </row>
    <row r="70" spans="1:6" x14ac:dyDescent="0.2">
      <c r="A70" s="86" t="s">
        <v>128</v>
      </c>
      <c r="B70" s="87"/>
      <c r="C70" s="88">
        <v>46</v>
      </c>
      <c r="D70" s="89">
        <f>SUM(D69)</f>
        <v>-323444.81</v>
      </c>
      <c r="E70" s="90"/>
      <c r="F70" s="1"/>
    </row>
    <row r="71" spans="1:6" x14ac:dyDescent="0.2">
      <c r="A71" s="91" t="s">
        <v>129</v>
      </c>
      <c r="B71" s="92" t="s">
        <v>96</v>
      </c>
      <c r="C71" s="53">
        <v>129</v>
      </c>
      <c r="D71" s="54">
        <f>-724897.84-94313</f>
        <v>-819210.84</v>
      </c>
      <c r="E71" s="55"/>
      <c r="F71" s="1"/>
    </row>
    <row r="72" spans="1:6" x14ac:dyDescent="0.2">
      <c r="A72" s="91"/>
      <c r="B72" s="92" t="s">
        <v>94</v>
      </c>
      <c r="C72" s="53">
        <v>36</v>
      </c>
      <c r="D72" s="54">
        <f>-17267.65-2034</f>
        <v>-19301.650000000001</v>
      </c>
      <c r="E72" s="55"/>
      <c r="F72" s="1"/>
    </row>
    <row r="73" spans="1:6" x14ac:dyDescent="0.2">
      <c r="A73" s="51"/>
      <c r="B73" s="92" t="s">
        <v>97</v>
      </c>
      <c r="C73" s="52">
        <v>89</v>
      </c>
      <c r="D73" s="93">
        <f>-842013.71-98479</f>
        <v>-940492.71</v>
      </c>
      <c r="E73" s="55"/>
      <c r="F73" s="1"/>
    </row>
    <row r="74" spans="1:6" x14ac:dyDescent="0.2">
      <c r="A74" s="51"/>
      <c r="B74" s="92" t="s">
        <v>130</v>
      </c>
      <c r="C74" s="52">
        <v>3</v>
      </c>
      <c r="D74" s="54">
        <f>-4572.29-778</f>
        <v>-5350.29</v>
      </c>
      <c r="E74" s="55"/>
      <c r="F74" s="1"/>
    </row>
    <row r="75" spans="1:6" x14ac:dyDescent="0.2">
      <c r="A75" s="51"/>
      <c r="B75" s="92" t="s">
        <v>111</v>
      </c>
      <c r="C75" s="53">
        <v>13</v>
      </c>
      <c r="D75" s="54">
        <f>-37050.98-4479</f>
        <v>-41529.980000000003</v>
      </c>
      <c r="E75" s="55"/>
      <c r="F75" s="1"/>
    </row>
    <row r="76" spans="1:6" ht="15" thickBot="1" x14ac:dyDescent="0.25">
      <c r="A76" s="94" t="s">
        <v>131</v>
      </c>
      <c r="B76" s="95"/>
      <c r="C76" s="96">
        <v>270</v>
      </c>
      <c r="D76" s="96">
        <f>SUM(D71:D75)</f>
        <v>-1825885.47</v>
      </c>
      <c r="E76" s="97"/>
      <c r="F76" s="1"/>
    </row>
    <row r="77" spans="1:6" ht="15" thickBot="1" x14ac:dyDescent="0.25">
      <c r="A77" s="61"/>
      <c r="B77" s="62"/>
      <c r="C77" s="63"/>
      <c r="D77" s="64"/>
      <c r="E77" s="65"/>
      <c r="F77" s="1"/>
    </row>
    <row r="78" spans="1:6" ht="15" thickBot="1" x14ac:dyDescent="0.25">
      <c r="A78" s="98" t="s">
        <v>132</v>
      </c>
      <c r="B78" s="99"/>
      <c r="C78" s="100">
        <f>C39+C41+C45+C47+C49+C51+C53+C56+C59+C62+C64+C66+C68+C70+C76</f>
        <v>1935</v>
      </c>
      <c r="D78" s="100">
        <f>D39+D41+D45+D47+D49+D51+D53+D56+D59+D62+D64+D66+D68+D70+D76</f>
        <v>-5359197.6499999994</v>
      </c>
      <c r="E78" s="101"/>
      <c r="F78" s="1"/>
    </row>
    <row r="79" spans="1:6" ht="15" thickBot="1" x14ac:dyDescent="0.25"/>
    <row r="80" spans="1:6" x14ac:dyDescent="0.2">
      <c r="A80" s="181" t="s">
        <v>133</v>
      </c>
      <c r="B80" s="182"/>
      <c r="C80" s="182"/>
      <c r="D80" s="182"/>
      <c r="E80" s="182"/>
      <c r="F80" s="183"/>
    </row>
    <row r="81" spans="1:11" ht="15" thickBot="1" x14ac:dyDescent="0.25">
      <c r="A81" s="184"/>
      <c r="B81" s="185"/>
      <c r="C81" s="185"/>
      <c r="D81" s="185"/>
      <c r="E81" s="185"/>
      <c r="F81" s="186"/>
    </row>
    <row r="82" spans="1:11" ht="15" thickBot="1" x14ac:dyDescent="0.25">
      <c r="A82" s="1"/>
      <c r="B82" s="1"/>
      <c r="C82" s="1"/>
      <c r="D82" s="1"/>
      <c r="E82" s="1"/>
      <c r="F82" s="1"/>
    </row>
    <row r="83" spans="1:11" ht="15.75" x14ac:dyDescent="0.2">
      <c r="A83" s="102" t="s">
        <v>134</v>
      </c>
      <c r="B83" s="103" t="s">
        <v>91</v>
      </c>
      <c r="C83" s="1"/>
      <c r="D83" s="1"/>
      <c r="E83" s="1"/>
      <c r="F83" s="1"/>
    </row>
    <row r="84" spans="1:11" ht="15.75" x14ac:dyDescent="0.2">
      <c r="A84" s="104" t="s">
        <v>135</v>
      </c>
      <c r="B84" s="105">
        <v>1600759</v>
      </c>
      <c r="C84" s="1"/>
      <c r="D84" s="1"/>
      <c r="E84" s="1"/>
      <c r="F84" s="1"/>
    </row>
    <row r="85" spans="1:11" ht="15.75" x14ac:dyDescent="0.2">
      <c r="A85" s="104" t="s">
        <v>136</v>
      </c>
      <c r="B85" s="105">
        <v>2035295</v>
      </c>
      <c r="C85" s="1"/>
      <c r="D85" s="1"/>
      <c r="E85" s="1"/>
      <c r="F85" s="1"/>
    </row>
    <row r="86" spans="1:11" ht="16.5" thickBot="1" x14ac:dyDescent="0.25">
      <c r="A86" s="106" t="s">
        <v>137</v>
      </c>
      <c r="B86" s="107">
        <v>2292196</v>
      </c>
      <c r="C86" s="1"/>
      <c r="D86" s="1"/>
      <c r="E86" s="1"/>
      <c r="F86" s="1"/>
    </row>
    <row r="87" spans="1:11" ht="15" thickBot="1" x14ac:dyDescent="0.25"/>
    <row r="88" spans="1:11" x14ac:dyDescent="0.2">
      <c r="A88" s="181" t="s">
        <v>138</v>
      </c>
      <c r="B88" s="182"/>
      <c r="C88" s="182"/>
      <c r="D88" s="182"/>
      <c r="E88" s="182"/>
      <c r="F88" s="183"/>
      <c r="G88" s="1"/>
      <c r="H88" s="1"/>
      <c r="I88" s="1"/>
      <c r="J88" s="1"/>
      <c r="K88" s="1"/>
    </row>
    <row r="89" spans="1:11" ht="15" thickBot="1" x14ac:dyDescent="0.25">
      <c r="A89" s="184"/>
      <c r="B89" s="185"/>
      <c r="C89" s="185"/>
      <c r="D89" s="185"/>
      <c r="E89" s="185"/>
      <c r="F89" s="186"/>
      <c r="G89" s="1"/>
      <c r="H89" s="1"/>
      <c r="I89" s="1"/>
      <c r="J89" s="1"/>
      <c r="K89" s="1"/>
    </row>
    <row r="90" spans="1:11" x14ac:dyDescent="0.2">
      <c r="A90" s="1"/>
      <c r="B90" s="1"/>
      <c r="C90" s="1"/>
      <c r="D90" s="1"/>
      <c r="E90" s="1"/>
      <c r="F90" s="1"/>
      <c r="G90" s="1"/>
      <c r="H90" s="1"/>
      <c r="I90" s="1"/>
      <c r="J90" s="1"/>
      <c r="K90" s="1"/>
    </row>
    <row r="91" spans="1:11" ht="15.75" thickBot="1" x14ac:dyDescent="0.25">
      <c r="A91" s="187" t="s">
        <v>139</v>
      </c>
      <c r="B91" s="187"/>
      <c r="C91" s="187"/>
      <c r="D91" s="187"/>
      <c r="E91" s="187"/>
      <c r="F91" s="187"/>
      <c r="G91" s="187"/>
      <c r="H91" s="187"/>
      <c r="I91" s="187"/>
      <c r="J91" s="187"/>
      <c r="K91" s="187"/>
    </row>
    <row r="92" spans="1:11" ht="51" x14ac:dyDescent="0.2">
      <c r="A92" s="108"/>
      <c r="B92" s="109"/>
      <c r="C92" s="110" t="s">
        <v>140</v>
      </c>
      <c r="D92" s="110" t="s">
        <v>141</v>
      </c>
      <c r="E92" s="110" t="s">
        <v>142</v>
      </c>
      <c r="F92" s="110" t="s">
        <v>143</v>
      </c>
      <c r="G92" s="110" t="s">
        <v>144</v>
      </c>
      <c r="H92" s="110" t="s">
        <v>145</v>
      </c>
      <c r="I92" s="110" t="s">
        <v>146</v>
      </c>
      <c r="J92" s="110" t="s">
        <v>147</v>
      </c>
      <c r="K92" s="111" t="s">
        <v>111</v>
      </c>
    </row>
    <row r="93" spans="1:11" x14ac:dyDescent="0.2">
      <c r="A93" s="188">
        <v>2015</v>
      </c>
      <c r="B93" s="112" t="s">
        <v>148</v>
      </c>
      <c r="C93" s="113">
        <v>3843</v>
      </c>
      <c r="D93" s="114">
        <v>385</v>
      </c>
      <c r="E93" s="113">
        <v>1191</v>
      </c>
      <c r="F93" s="113">
        <v>3244</v>
      </c>
      <c r="G93" s="113">
        <v>857</v>
      </c>
      <c r="H93" s="113">
        <v>384</v>
      </c>
      <c r="I93" s="113">
        <f>SUM(C93:H93)</f>
        <v>9904</v>
      </c>
      <c r="J93" s="113">
        <v>684</v>
      </c>
      <c r="K93" s="115">
        <v>59</v>
      </c>
    </row>
    <row r="94" spans="1:11" x14ac:dyDescent="0.2">
      <c r="A94" s="188"/>
      <c r="B94" s="112" t="s">
        <v>149</v>
      </c>
      <c r="C94" s="113">
        <v>6</v>
      </c>
      <c r="D94" s="114">
        <v>5</v>
      </c>
      <c r="E94" s="113"/>
      <c r="F94" s="113">
        <v>3</v>
      </c>
      <c r="G94" s="113"/>
      <c r="H94" s="113"/>
      <c r="I94" s="113"/>
      <c r="J94" s="113"/>
      <c r="K94" s="115"/>
    </row>
    <row r="95" spans="1:11" x14ac:dyDescent="0.2">
      <c r="A95" s="188"/>
      <c r="B95" s="112" t="s">
        <v>150</v>
      </c>
      <c r="C95" s="113"/>
      <c r="D95" s="114"/>
      <c r="E95" s="113"/>
      <c r="F95" s="113">
        <v>11</v>
      </c>
      <c r="G95" s="113"/>
      <c r="H95" s="113"/>
      <c r="I95" s="113"/>
      <c r="J95" s="113"/>
      <c r="K95" s="115"/>
    </row>
    <row r="96" spans="1:11" x14ac:dyDescent="0.2">
      <c r="A96" s="188"/>
      <c r="B96" s="112" t="s">
        <v>151</v>
      </c>
      <c r="C96" s="113"/>
      <c r="D96" s="114"/>
      <c r="E96" s="113"/>
      <c r="F96" s="113"/>
      <c r="G96" s="113"/>
      <c r="H96" s="113"/>
      <c r="I96" s="113"/>
      <c r="J96" s="113"/>
      <c r="K96" s="115"/>
    </row>
    <row r="97" spans="1:11" x14ac:dyDescent="0.2">
      <c r="A97" s="188"/>
      <c r="B97" s="112" t="s">
        <v>152</v>
      </c>
      <c r="C97" s="113">
        <v>20</v>
      </c>
      <c r="D97" s="114"/>
      <c r="E97" s="113">
        <v>1</v>
      </c>
      <c r="F97" s="113">
        <v>18</v>
      </c>
      <c r="G97" s="113">
        <v>11</v>
      </c>
      <c r="H97" s="113"/>
      <c r="I97" s="113"/>
      <c r="J97" s="113"/>
      <c r="K97" s="115"/>
    </row>
    <row r="98" spans="1:11" x14ac:dyDescent="0.2">
      <c r="A98" s="188"/>
      <c r="B98" s="112" t="s">
        <v>153</v>
      </c>
      <c r="C98" s="113">
        <v>14</v>
      </c>
      <c r="D98" s="114"/>
      <c r="E98" s="113">
        <v>2</v>
      </c>
      <c r="F98" s="113">
        <v>11</v>
      </c>
      <c r="G98" s="113">
        <v>2</v>
      </c>
      <c r="H98" s="113">
        <v>2</v>
      </c>
      <c r="I98" s="113"/>
      <c r="J98" s="113"/>
      <c r="K98" s="115"/>
    </row>
    <row r="99" spans="1:11" ht="15" thickBot="1" x14ac:dyDescent="0.25">
      <c r="A99" s="189"/>
      <c r="B99" s="116" t="s">
        <v>154</v>
      </c>
      <c r="C99" s="117">
        <v>37</v>
      </c>
      <c r="D99" s="118"/>
      <c r="E99" s="117">
        <v>2</v>
      </c>
      <c r="F99" s="117">
        <v>1</v>
      </c>
      <c r="G99" s="117">
        <v>3</v>
      </c>
      <c r="H99" s="117"/>
      <c r="I99" s="117"/>
      <c r="J99" s="117"/>
      <c r="K99" s="119"/>
    </row>
    <row r="100" spans="1:11" ht="15" thickTop="1" x14ac:dyDescent="0.2">
      <c r="A100" s="190">
        <v>2016</v>
      </c>
      <c r="B100" s="120" t="s">
        <v>148</v>
      </c>
      <c r="C100" s="121">
        <v>3693</v>
      </c>
      <c r="D100" s="122">
        <v>335</v>
      </c>
      <c r="E100" s="121">
        <v>1260</v>
      </c>
      <c r="F100" s="121">
        <v>3778</v>
      </c>
      <c r="G100" s="121">
        <v>875</v>
      </c>
      <c r="H100" s="121">
        <v>374</v>
      </c>
      <c r="I100" s="121">
        <f>SUM(C100:H100)</f>
        <v>10315</v>
      </c>
      <c r="J100" s="121">
        <v>848</v>
      </c>
      <c r="K100" s="123">
        <v>93</v>
      </c>
    </row>
    <row r="101" spans="1:11" x14ac:dyDescent="0.2">
      <c r="A101" s="188"/>
      <c r="B101" s="112" t="s">
        <v>149</v>
      </c>
      <c r="C101" s="113"/>
      <c r="D101" s="114"/>
      <c r="E101" s="113"/>
      <c r="F101" s="113">
        <v>13</v>
      </c>
      <c r="G101" s="113">
        <v>7</v>
      </c>
      <c r="H101" s="113"/>
      <c r="I101" s="113"/>
      <c r="J101" s="113"/>
      <c r="K101" s="115"/>
    </row>
    <row r="102" spans="1:11" x14ac:dyDescent="0.2">
      <c r="A102" s="188"/>
      <c r="B102" s="112" t="s">
        <v>150</v>
      </c>
      <c r="C102" s="113"/>
      <c r="D102" s="114"/>
      <c r="E102" s="113"/>
      <c r="F102" s="113"/>
      <c r="G102" s="113">
        <v>7</v>
      </c>
      <c r="H102" s="113"/>
      <c r="I102" s="113"/>
      <c r="J102" s="113"/>
      <c r="K102" s="115"/>
    </row>
    <row r="103" spans="1:11" x14ac:dyDescent="0.2">
      <c r="A103" s="188"/>
      <c r="B103" s="112" t="s">
        <v>151</v>
      </c>
      <c r="C103" s="113"/>
      <c r="D103" s="114"/>
      <c r="E103" s="113"/>
      <c r="F103" s="113"/>
      <c r="G103" s="113"/>
      <c r="H103" s="113"/>
      <c r="I103" s="113"/>
      <c r="J103" s="113"/>
      <c r="K103" s="115"/>
    </row>
    <row r="104" spans="1:11" x14ac:dyDescent="0.2">
      <c r="A104" s="188"/>
      <c r="B104" s="112" t="s">
        <v>152</v>
      </c>
      <c r="C104" s="113"/>
      <c r="D104" s="114"/>
      <c r="E104" s="113"/>
      <c r="F104" s="113">
        <v>6</v>
      </c>
      <c r="G104" s="113"/>
      <c r="H104" s="113"/>
      <c r="I104" s="113"/>
      <c r="J104" s="113"/>
      <c r="K104" s="115"/>
    </row>
    <row r="105" spans="1:11" x14ac:dyDescent="0.2">
      <c r="A105" s="188"/>
      <c r="B105" s="112" t="s">
        <v>153</v>
      </c>
      <c r="C105" s="113">
        <v>10</v>
      </c>
      <c r="D105" s="114">
        <v>2</v>
      </c>
      <c r="E105" s="113">
        <v>6</v>
      </c>
      <c r="F105" s="113">
        <v>7</v>
      </c>
      <c r="G105" s="113">
        <v>3</v>
      </c>
      <c r="H105" s="113">
        <v>5</v>
      </c>
      <c r="I105" s="113"/>
      <c r="J105" s="113"/>
      <c r="K105" s="115"/>
    </row>
    <row r="106" spans="1:11" ht="15" thickBot="1" x14ac:dyDescent="0.25">
      <c r="A106" s="189"/>
      <c r="B106" s="116" t="s">
        <v>154</v>
      </c>
      <c r="C106" s="117">
        <v>2</v>
      </c>
      <c r="D106" s="118"/>
      <c r="E106" s="117">
        <v>1</v>
      </c>
      <c r="F106" s="117">
        <v>1</v>
      </c>
      <c r="G106" s="117"/>
      <c r="H106" s="117"/>
      <c r="I106" s="117"/>
      <c r="J106" s="117"/>
      <c r="K106" s="119"/>
    </row>
    <row r="107" spans="1:11" ht="15" thickTop="1" x14ac:dyDescent="0.2">
      <c r="A107" s="191">
        <v>2017</v>
      </c>
      <c r="B107" s="124" t="s">
        <v>148</v>
      </c>
      <c r="C107" s="125">
        <v>3518</v>
      </c>
      <c r="D107" s="126">
        <v>315</v>
      </c>
      <c r="E107" s="125">
        <v>1345</v>
      </c>
      <c r="F107" s="125">
        <v>4048</v>
      </c>
      <c r="G107" s="125">
        <v>955</v>
      </c>
      <c r="H107" s="125">
        <v>379</v>
      </c>
      <c r="I107" s="125">
        <f>SUM(C107:H107)</f>
        <v>10560</v>
      </c>
      <c r="J107" s="125">
        <v>994</v>
      </c>
      <c r="K107" s="127">
        <v>189</v>
      </c>
    </row>
    <row r="108" spans="1:11" x14ac:dyDescent="0.2">
      <c r="A108" s="188"/>
      <c r="B108" s="112" t="s">
        <v>149</v>
      </c>
      <c r="C108" s="113">
        <v>1</v>
      </c>
      <c r="D108" s="114">
        <v>4</v>
      </c>
      <c r="E108" s="113"/>
      <c r="F108" s="113">
        <v>1</v>
      </c>
      <c r="G108" s="113"/>
      <c r="H108" s="113"/>
      <c r="I108" s="113"/>
      <c r="J108" s="113">
        <v>4</v>
      </c>
      <c r="K108" s="115"/>
    </row>
    <row r="109" spans="1:11" x14ac:dyDescent="0.2">
      <c r="A109" s="188"/>
      <c r="B109" s="112" t="s">
        <v>150</v>
      </c>
      <c r="C109" s="113"/>
      <c r="D109" s="114"/>
      <c r="E109" s="113"/>
      <c r="F109" s="113"/>
      <c r="G109" s="113"/>
      <c r="H109" s="113"/>
      <c r="I109" s="113"/>
      <c r="J109" s="113"/>
      <c r="K109" s="115"/>
    </row>
    <row r="110" spans="1:11" x14ac:dyDescent="0.2">
      <c r="A110" s="188"/>
      <c r="B110" s="112" t="s">
        <v>151</v>
      </c>
      <c r="C110" s="113"/>
      <c r="D110" s="114"/>
      <c r="E110" s="113">
        <v>1</v>
      </c>
      <c r="F110" s="113">
        <v>3</v>
      </c>
      <c r="G110" s="113"/>
      <c r="H110" s="113"/>
      <c r="I110" s="113"/>
      <c r="J110" s="113"/>
      <c r="K110" s="115"/>
    </row>
    <row r="111" spans="1:11" x14ac:dyDescent="0.2">
      <c r="A111" s="188"/>
      <c r="B111" s="112" t="s">
        <v>152</v>
      </c>
      <c r="C111" s="113">
        <v>5</v>
      </c>
      <c r="D111" s="114"/>
      <c r="E111" s="113"/>
      <c r="F111" s="113">
        <v>3</v>
      </c>
      <c r="G111" s="113">
        <v>3</v>
      </c>
      <c r="H111" s="113"/>
      <c r="I111" s="113"/>
      <c r="J111" s="113"/>
      <c r="K111" s="115"/>
    </row>
    <row r="112" spans="1:11" x14ac:dyDescent="0.2">
      <c r="A112" s="188"/>
      <c r="B112" s="112" t="s">
        <v>153</v>
      </c>
      <c r="C112" s="113">
        <v>16</v>
      </c>
      <c r="D112" s="114">
        <v>3</v>
      </c>
      <c r="E112" s="113">
        <v>6</v>
      </c>
      <c r="F112" s="113">
        <v>18</v>
      </c>
      <c r="G112" s="113">
        <v>2</v>
      </c>
      <c r="H112" s="113">
        <v>1</v>
      </c>
      <c r="I112" s="113"/>
      <c r="J112" s="113">
        <v>1</v>
      </c>
      <c r="K112" s="115"/>
    </row>
    <row r="113" spans="1:11" ht="15" thickBot="1" x14ac:dyDescent="0.25">
      <c r="A113" s="192"/>
      <c r="B113" s="128" t="s">
        <v>154</v>
      </c>
      <c r="C113" s="129">
        <v>2</v>
      </c>
      <c r="D113" s="130"/>
      <c r="E113" s="129">
        <v>1</v>
      </c>
      <c r="F113" s="129">
        <v>2</v>
      </c>
      <c r="G113" s="129"/>
      <c r="H113" s="129"/>
      <c r="I113" s="129"/>
      <c r="J113" s="129">
        <v>1</v>
      </c>
      <c r="K113" s="131"/>
    </row>
    <row r="114" spans="1:11" ht="15" thickBot="1" x14ac:dyDescent="0.25"/>
    <row r="115" spans="1:11" x14ac:dyDescent="0.2">
      <c r="A115" s="181" t="s">
        <v>138</v>
      </c>
      <c r="B115" s="182"/>
      <c r="C115" s="182"/>
      <c r="D115" s="182"/>
      <c r="E115" s="182"/>
      <c r="F115" s="183"/>
      <c r="G115" s="1"/>
      <c r="H115" s="1"/>
    </row>
    <row r="116" spans="1:11" ht="15" thickBot="1" x14ac:dyDescent="0.25">
      <c r="A116" s="184"/>
      <c r="B116" s="185"/>
      <c r="C116" s="185"/>
      <c r="D116" s="185"/>
      <c r="E116" s="185"/>
      <c r="F116" s="186"/>
      <c r="G116" s="1"/>
      <c r="H116" s="1"/>
    </row>
    <row r="117" spans="1:11" ht="15" x14ac:dyDescent="0.2">
      <c r="A117" s="193" t="s">
        <v>155</v>
      </c>
      <c r="B117" s="193"/>
      <c r="C117" s="132"/>
      <c r="D117" s="133"/>
      <c r="E117" s="133"/>
      <c r="F117" s="133"/>
      <c r="G117" s="133"/>
      <c r="H117" s="133"/>
    </row>
    <row r="118" spans="1:11" x14ac:dyDescent="0.2">
      <c r="A118" s="134"/>
      <c r="B118" s="132"/>
      <c r="C118" s="132"/>
      <c r="D118" s="133"/>
      <c r="E118" s="133"/>
      <c r="F118" s="133"/>
      <c r="G118" s="133"/>
      <c r="H118" s="133"/>
    </row>
    <row r="119" spans="1:11" ht="15" x14ac:dyDescent="0.2">
      <c r="A119" s="135" t="s">
        <v>156</v>
      </c>
      <c r="B119" s="136" t="s">
        <v>157</v>
      </c>
      <c r="C119" s="136" t="s">
        <v>158</v>
      </c>
      <c r="D119" s="136" t="s">
        <v>159</v>
      </c>
      <c r="E119" s="136" t="s">
        <v>160</v>
      </c>
      <c r="F119" s="136" t="s">
        <v>161</v>
      </c>
      <c r="G119" s="136" t="s">
        <v>162</v>
      </c>
      <c r="H119" s="136" t="s">
        <v>163</v>
      </c>
    </row>
    <row r="120" spans="1:11" ht="81.599999999999994" customHeight="1" x14ac:dyDescent="0.2">
      <c r="A120" s="137">
        <v>42150</v>
      </c>
      <c r="B120" s="52" t="s">
        <v>164</v>
      </c>
      <c r="C120" s="52" t="s">
        <v>165</v>
      </c>
      <c r="D120" s="138" t="s">
        <v>166</v>
      </c>
      <c r="E120" s="138" t="s">
        <v>167</v>
      </c>
      <c r="F120" s="138" t="s">
        <v>168</v>
      </c>
      <c r="G120" s="138" t="s">
        <v>169</v>
      </c>
      <c r="H120" s="138"/>
    </row>
    <row r="121" spans="1:11" ht="93.6" customHeight="1" x14ac:dyDescent="0.2">
      <c r="A121" s="137">
        <v>42165</v>
      </c>
      <c r="B121" s="139" t="s">
        <v>164</v>
      </c>
      <c r="C121" s="140" t="s">
        <v>170</v>
      </c>
      <c r="D121" s="138" t="s">
        <v>171</v>
      </c>
      <c r="E121" s="138" t="s">
        <v>172</v>
      </c>
      <c r="F121" s="138" t="s">
        <v>173</v>
      </c>
      <c r="G121" s="138" t="s">
        <v>174</v>
      </c>
      <c r="H121" s="138" t="s">
        <v>175</v>
      </c>
    </row>
    <row r="123" spans="1:11" ht="38.25" x14ac:dyDescent="0.2">
      <c r="A123" s="141" t="s">
        <v>176</v>
      </c>
      <c r="B123" s="142" t="s">
        <v>177</v>
      </c>
      <c r="C123" s="142" t="s">
        <v>178</v>
      </c>
      <c r="D123" s="142" t="s">
        <v>179</v>
      </c>
      <c r="E123" s="142" t="s">
        <v>180</v>
      </c>
      <c r="F123" s="142" t="s">
        <v>181</v>
      </c>
    </row>
    <row r="124" spans="1:11" ht="94.9" customHeight="1" x14ac:dyDescent="0.2">
      <c r="A124" s="143" t="s">
        <v>182</v>
      </c>
      <c r="B124" s="144" t="s">
        <v>166</v>
      </c>
      <c r="C124" s="144" t="s">
        <v>183</v>
      </c>
      <c r="D124" s="145" t="s">
        <v>167</v>
      </c>
      <c r="E124" s="145" t="s">
        <v>168</v>
      </c>
      <c r="F124" s="145" t="s">
        <v>169</v>
      </c>
    </row>
    <row r="125" spans="1:11" ht="117" customHeight="1" x14ac:dyDescent="0.2">
      <c r="A125" s="143" t="s">
        <v>184</v>
      </c>
      <c r="B125" s="145" t="s">
        <v>185</v>
      </c>
      <c r="C125" s="144" t="s">
        <v>186</v>
      </c>
      <c r="D125" s="145" t="s">
        <v>187</v>
      </c>
      <c r="E125" s="145" t="s">
        <v>188</v>
      </c>
      <c r="F125" s="145" t="s">
        <v>174</v>
      </c>
    </row>
    <row r="126" spans="1:11" ht="25.5" x14ac:dyDescent="0.2">
      <c r="A126" s="146" t="s">
        <v>189</v>
      </c>
      <c r="B126" s="147" t="s">
        <v>190</v>
      </c>
      <c r="C126" s="148">
        <v>42683</v>
      </c>
      <c r="D126" s="147" t="s">
        <v>191</v>
      </c>
      <c r="E126" s="147" t="s">
        <v>192</v>
      </c>
      <c r="F126" s="145" t="s">
        <v>193</v>
      </c>
    </row>
    <row r="127" spans="1:11" ht="38.25" x14ac:dyDescent="0.2">
      <c r="A127" s="147" t="s">
        <v>194</v>
      </c>
      <c r="B127" s="147" t="s">
        <v>195</v>
      </c>
      <c r="C127" s="148">
        <v>42764</v>
      </c>
      <c r="D127" s="147" t="s">
        <v>196</v>
      </c>
      <c r="E127" s="147" t="s">
        <v>197</v>
      </c>
      <c r="F127" s="145" t="s">
        <v>198</v>
      </c>
    </row>
    <row r="128" spans="1:11" ht="102" x14ac:dyDescent="0.2">
      <c r="A128" s="149" t="s">
        <v>199</v>
      </c>
      <c r="B128" s="145" t="s">
        <v>200</v>
      </c>
      <c r="C128" s="150">
        <v>42939</v>
      </c>
      <c r="D128" s="145" t="s">
        <v>201</v>
      </c>
      <c r="E128" s="145" t="s">
        <v>202</v>
      </c>
      <c r="F128" s="145" t="s">
        <v>198</v>
      </c>
    </row>
    <row r="129" spans="1:20" ht="51" x14ac:dyDescent="0.2">
      <c r="A129" s="149" t="s">
        <v>203</v>
      </c>
      <c r="B129" s="145" t="s">
        <v>204</v>
      </c>
      <c r="C129" s="150">
        <v>42792</v>
      </c>
      <c r="D129" s="145" t="s">
        <v>205</v>
      </c>
      <c r="E129" s="145" t="s">
        <v>206</v>
      </c>
      <c r="F129" s="145" t="s">
        <v>207</v>
      </c>
    </row>
    <row r="130" spans="1:20" ht="51" x14ac:dyDescent="0.2">
      <c r="A130" s="145" t="s">
        <v>208</v>
      </c>
      <c r="B130" s="145" t="s">
        <v>209</v>
      </c>
      <c r="C130" s="145" t="s">
        <v>137</v>
      </c>
      <c r="D130" s="145" t="s">
        <v>210</v>
      </c>
      <c r="E130" s="145" t="s">
        <v>211</v>
      </c>
      <c r="F130" s="145" t="s">
        <v>212</v>
      </c>
    </row>
    <row r="131" spans="1:20" ht="38.25" x14ac:dyDescent="0.2">
      <c r="A131" s="151" t="s">
        <v>213</v>
      </c>
      <c r="B131" s="145" t="s">
        <v>214</v>
      </c>
      <c r="C131" s="145" t="s">
        <v>137</v>
      </c>
      <c r="D131" s="145" t="s">
        <v>210</v>
      </c>
      <c r="E131" s="145" t="s">
        <v>215</v>
      </c>
      <c r="F131" s="145" t="s">
        <v>216</v>
      </c>
    </row>
    <row r="132" spans="1:20" ht="51" x14ac:dyDescent="0.2">
      <c r="A132" s="145" t="s">
        <v>217</v>
      </c>
      <c r="B132" s="145" t="s">
        <v>218</v>
      </c>
      <c r="C132" s="145" t="s">
        <v>137</v>
      </c>
      <c r="D132" s="145" t="s">
        <v>210</v>
      </c>
      <c r="E132" s="145" t="s">
        <v>219</v>
      </c>
      <c r="F132" s="145" t="s">
        <v>220</v>
      </c>
    </row>
    <row r="133" spans="1:20" ht="63.75" x14ac:dyDescent="0.2">
      <c r="A133" s="145" t="s">
        <v>221</v>
      </c>
      <c r="B133" s="145" t="s">
        <v>222</v>
      </c>
      <c r="C133" s="145" t="s">
        <v>223</v>
      </c>
      <c r="D133" s="145" t="s">
        <v>224</v>
      </c>
      <c r="E133" s="145" t="s">
        <v>225</v>
      </c>
      <c r="F133" s="145"/>
    </row>
    <row r="134" spans="1:20" ht="63.75" x14ac:dyDescent="0.2">
      <c r="A134" s="145" t="s">
        <v>226</v>
      </c>
      <c r="B134" s="145" t="s">
        <v>227</v>
      </c>
      <c r="C134" s="145" t="s">
        <v>228</v>
      </c>
      <c r="D134" s="145" t="s">
        <v>224</v>
      </c>
      <c r="E134" s="145" t="s">
        <v>229</v>
      </c>
      <c r="F134" s="145"/>
    </row>
    <row r="135" spans="1:20" ht="63.75" x14ac:dyDescent="0.2">
      <c r="A135" s="145" t="s">
        <v>230</v>
      </c>
      <c r="B135" s="145" t="s">
        <v>231</v>
      </c>
      <c r="C135" s="145" t="s">
        <v>232</v>
      </c>
      <c r="D135" s="145" t="s">
        <v>224</v>
      </c>
      <c r="E135" s="145" t="s">
        <v>233</v>
      </c>
      <c r="F135" s="145"/>
    </row>
    <row r="136" spans="1:20" ht="15" thickBot="1" x14ac:dyDescent="0.25"/>
    <row r="137" spans="1:20" x14ac:dyDescent="0.2">
      <c r="A137" s="181" t="s">
        <v>138</v>
      </c>
      <c r="B137" s="182"/>
      <c r="C137" s="182"/>
      <c r="D137" s="182"/>
      <c r="E137" s="182"/>
      <c r="F137" s="183"/>
    </row>
    <row r="138" spans="1:20" ht="15" thickBot="1" x14ac:dyDescent="0.25">
      <c r="A138" s="184"/>
      <c r="B138" s="185"/>
      <c r="C138" s="185"/>
      <c r="D138" s="185"/>
      <c r="E138" s="185"/>
      <c r="F138" s="186"/>
    </row>
    <row r="139" spans="1:20" ht="15" thickBot="1" x14ac:dyDescent="0.25"/>
    <row r="140" spans="1:20" ht="29.25" x14ac:dyDescent="0.25">
      <c r="A140" s="152" t="s">
        <v>234</v>
      </c>
      <c r="B140" s="153" t="s">
        <v>235</v>
      </c>
      <c r="C140" s="153" t="s">
        <v>236</v>
      </c>
      <c r="D140" s="153" t="s">
        <v>237</v>
      </c>
      <c r="E140" s="153" t="s">
        <v>238</v>
      </c>
      <c r="F140" s="154" t="s">
        <v>239</v>
      </c>
      <c r="H140" s="161" t="s">
        <v>234</v>
      </c>
      <c r="I140" s="162" t="s">
        <v>235</v>
      </c>
      <c r="J140" s="163" t="s">
        <v>236</v>
      </c>
      <c r="K140" s="163" t="s">
        <v>237</v>
      </c>
      <c r="L140" s="163" t="s">
        <v>238</v>
      </c>
      <c r="M140" s="164" t="s">
        <v>239</v>
      </c>
      <c r="O140" s="161" t="s">
        <v>234</v>
      </c>
      <c r="P140" s="162" t="s">
        <v>235</v>
      </c>
      <c r="Q140" s="163" t="s">
        <v>236</v>
      </c>
      <c r="R140" s="163" t="s">
        <v>237</v>
      </c>
      <c r="S140" s="163" t="s">
        <v>238</v>
      </c>
      <c r="T140" s="164" t="s">
        <v>239</v>
      </c>
    </row>
    <row r="141" spans="1:20" x14ac:dyDescent="0.2">
      <c r="A141" s="155"/>
      <c r="B141" s="156" t="s">
        <v>240</v>
      </c>
      <c r="C141" s="156">
        <v>11</v>
      </c>
      <c r="D141" s="156">
        <v>100</v>
      </c>
      <c r="E141" s="156" t="s">
        <v>241</v>
      </c>
      <c r="F141" s="157">
        <v>329222.44</v>
      </c>
      <c r="H141" s="155"/>
      <c r="I141" s="156" t="s">
        <v>240</v>
      </c>
      <c r="J141" s="156">
        <v>10</v>
      </c>
      <c r="K141" s="156">
        <v>100</v>
      </c>
      <c r="L141" s="156" t="s">
        <v>241</v>
      </c>
      <c r="M141" s="157">
        <v>160223.98000000001</v>
      </c>
      <c r="O141" s="155"/>
      <c r="P141" s="156" t="s">
        <v>240</v>
      </c>
      <c r="Q141" s="156">
        <v>6</v>
      </c>
      <c r="R141" s="156">
        <v>100</v>
      </c>
      <c r="S141" s="156" t="s">
        <v>145</v>
      </c>
      <c r="T141" s="157">
        <v>225680.86</v>
      </c>
    </row>
    <row r="142" spans="1:20" x14ac:dyDescent="0.2">
      <c r="A142" s="155"/>
      <c r="B142" s="156" t="s">
        <v>242</v>
      </c>
      <c r="C142" s="156">
        <v>7</v>
      </c>
      <c r="D142" s="156">
        <v>100</v>
      </c>
      <c r="E142" s="156"/>
      <c r="F142" s="157">
        <v>247546.51</v>
      </c>
      <c r="H142" s="155"/>
      <c r="I142" s="156" t="s">
        <v>240</v>
      </c>
      <c r="J142" s="156">
        <v>7</v>
      </c>
      <c r="K142" s="156">
        <v>100</v>
      </c>
      <c r="L142" s="156" t="s">
        <v>145</v>
      </c>
      <c r="M142" s="157">
        <v>220978.53</v>
      </c>
      <c r="O142" s="155"/>
      <c r="P142" s="156" t="s">
        <v>243</v>
      </c>
      <c r="Q142" s="156">
        <v>3</v>
      </c>
      <c r="R142" s="156">
        <v>100</v>
      </c>
      <c r="S142" s="156" t="s">
        <v>145</v>
      </c>
      <c r="T142" s="157">
        <v>189443.85</v>
      </c>
    </row>
    <row r="143" spans="1:20" x14ac:dyDescent="0.2">
      <c r="A143" s="155"/>
      <c r="B143" s="156" t="s">
        <v>243</v>
      </c>
      <c r="C143" s="156">
        <v>2</v>
      </c>
      <c r="D143" s="156">
        <v>100</v>
      </c>
      <c r="E143" s="156" t="s">
        <v>244</v>
      </c>
      <c r="F143" s="157">
        <v>243495.31</v>
      </c>
      <c r="H143" s="155"/>
      <c r="I143" s="156" t="s">
        <v>243</v>
      </c>
      <c r="J143" s="156">
        <v>4</v>
      </c>
      <c r="K143" s="156">
        <v>95.83</v>
      </c>
      <c r="L143" s="156" t="s">
        <v>145</v>
      </c>
      <c r="M143" s="157">
        <v>180904.79</v>
      </c>
      <c r="O143" s="155"/>
      <c r="P143" s="156" t="s">
        <v>242</v>
      </c>
      <c r="Q143" s="156">
        <v>11</v>
      </c>
      <c r="R143" s="156">
        <v>100</v>
      </c>
      <c r="S143" s="156" t="s">
        <v>241</v>
      </c>
      <c r="T143" s="157">
        <v>251108.68</v>
      </c>
    </row>
    <row r="144" spans="1:20" x14ac:dyDescent="0.2">
      <c r="A144" s="155"/>
      <c r="B144" s="156" t="s">
        <v>243</v>
      </c>
      <c r="C144" s="156">
        <v>2</v>
      </c>
      <c r="D144" s="156">
        <v>100</v>
      </c>
      <c r="E144" s="156" t="s">
        <v>245</v>
      </c>
      <c r="F144" s="157">
        <v>181377.18</v>
      </c>
      <c r="H144" s="155"/>
      <c r="I144" s="156" t="s">
        <v>243</v>
      </c>
      <c r="J144" s="156">
        <v>2</v>
      </c>
      <c r="K144" s="156">
        <v>66.67</v>
      </c>
      <c r="L144" s="156" t="s">
        <v>145</v>
      </c>
      <c r="M144" s="157">
        <v>118376.85</v>
      </c>
      <c r="O144" s="155"/>
      <c r="P144" s="156" t="s">
        <v>242</v>
      </c>
      <c r="Q144" s="156">
        <v>11</v>
      </c>
      <c r="R144" s="156">
        <v>81.25</v>
      </c>
      <c r="S144" s="156" t="s">
        <v>246</v>
      </c>
      <c r="T144" s="157">
        <v>263262.52</v>
      </c>
    </row>
    <row r="145" spans="1:20" x14ac:dyDescent="0.2">
      <c r="A145" s="155"/>
      <c r="B145" s="156" t="s">
        <v>243</v>
      </c>
      <c r="C145" s="156">
        <v>2</v>
      </c>
      <c r="D145" s="156">
        <v>93.75</v>
      </c>
      <c r="E145" s="156" t="s">
        <v>246</v>
      </c>
      <c r="F145" s="157">
        <v>118088.08</v>
      </c>
      <c r="H145" s="155" t="s">
        <v>258</v>
      </c>
      <c r="I145" s="156" t="s">
        <v>242</v>
      </c>
      <c r="J145" s="156">
        <v>8</v>
      </c>
      <c r="K145" s="156">
        <v>100</v>
      </c>
      <c r="L145" s="156" t="s">
        <v>241</v>
      </c>
      <c r="M145" s="157">
        <v>328884.32</v>
      </c>
      <c r="O145" s="155"/>
      <c r="P145" s="156" t="s">
        <v>243</v>
      </c>
      <c r="Q145" s="156">
        <v>6</v>
      </c>
      <c r="R145" s="156">
        <v>100</v>
      </c>
      <c r="S145" s="156" t="s">
        <v>252</v>
      </c>
      <c r="T145" s="157">
        <v>239518.62</v>
      </c>
    </row>
    <row r="146" spans="1:20" x14ac:dyDescent="0.2">
      <c r="A146" s="155"/>
      <c r="B146" s="156" t="s">
        <v>243</v>
      </c>
      <c r="C146" s="156">
        <v>2</v>
      </c>
      <c r="D146" s="156">
        <v>100</v>
      </c>
      <c r="E146" s="156" t="s">
        <v>247</v>
      </c>
      <c r="F146" s="157">
        <v>198234.83</v>
      </c>
      <c r="H146" s="155"/>
      <c r="I146" s="156" t="s">
        <v>240</v>
      </c>
      <c r="J146" s="165">
        <v>4</v>
      </c>
      <c r="K146" s="165">
        <v>100</v>
      </c>
      <c r="L146" s="156"/>
      <c r="M146" s="157">
        <v>122923.8</v>
      </c>
      <c r="O146" s="155" t="s">
        <v>259</v>
      </c>
      <c r="P146" s="156" t="s">
        <v>253</v>
      </c>
      <c r="Q146" s="156">
        <v>23</v>
      </c>
      <c r="R146" s="156">
        <v>100</v>
      </c>
      <c r="S146" s="156" t="s">
        <v>260</v>
      </c>
      <c r="T146" s="157">
        <v>413627.54000000004</v>
      </c>
    </row>
    <row r="147" spans="1:20" x14ac:dyDescent="0.2">
      <c r="A147" s="155"/>
      <c r="B147" s="156" t="s">
        <v>242</v>
      </c>
      <c r="C147" s="156">
        <v>14</v>
      </c>
      <c r="D147" s="156">
        <v>100</v>
      </c>
      <c r="E147" s="156" t="s">
        <v>248</v>
      </c>
      <c r="F147" s="157">
        <v>260460.84</v>
      </c>
      <c r="H147" s="155"/>
      <c r="I147" s="156" t="s">
        <v>253</v>
      </c>
      <c r="J147" s="156">
        <v>10</v>
      </c>
      <c r="K147" s="156">
        <v>100</v>
      </c>
      <c r="L147" s="156" t="s">
        <v>246</v>
      </c>
      <c r="M147" s="157">
        <v>322640.39999999997</v>
      </c>
      <c r="O147" s="155"/>
      <c r="P147" s="156" t="s">
        <v>253</v>
      </c>
      <c r="Q147" s="156">
        <v>23</v>
      </c>
      <c r="R147" s="156">
        <v>100</v>
      </c>
      <c r="S147" s="156" t="s">
        <v>245</v>
      </c>
      <c r="T147" s="157">
        <v>502544.2</v>
      </c>
    </row>
    <row r="148" spans="1:20" x14ac:dyDescent="0.2">
      <c r="A148" s="155"/>
      <c r="B148" s="156" t="s">
        <v>240</v>
      </c>
      <c r="C148" s="156">
        <v>4</v>
      </c>
      <c r="D148" s="156">
        <v>100</v>
      </c>
      <c r="E148" s="156" t="s">
        <v>249</v>
      </c>
      <c r="F148" s="157">
        <v>218977.66</v>
      </c>
      <c r="H148" s="155"/>
      <c r="I148" s="156" t="s">
        <v>243</v>
      </c>
      <c r="J148" s="156">
        <v>6</v>
      </c>
      <c r="K148" s="156">
        <v>100</v>
      </c>
      <c r="L148" s="156" t="s">
        <v>252</v>
      </c>
      <c r="M148" s="157">
        <v>221492.18</v>
      </c>
      <c r="O148" s="155"/>
      <c r="P148" s="156" t="s">
        <v>253</v>
      </c>
      <c r="Q148" s="156">
        <v>35</v>
      </c>
      <c r="R148" s="156">
        <v>50</v>
      </c>
      <c r="S148" s="156" t="s">
        <v>247</v>
      </c>
      <c r="T148" s="157">
        <v>196629.11</v>
      </c>
    </row>
    <row r="149" spans="1:20" x14ac:dyDescent="0.2">
      <c r="A149" s="155"/>
      <c r="B149" s="156" t="s">
        <v>243</v>
      </c>
      <c r="C149" s="156">
        <v>2</v>
      </c>
      <c r="D149" s="156">
        <v>100</v>
      </c>
      <c r="E149" s="156" t="s">
        <v>250</v>
      </c>
      <c r="F149" s="157">
        <v>181302.19</v>
      </c>
      <c r="H149" s="155" t="s">
        <v>259</v>
      </c>
      <c r="I149" s="156" t="s">
        <v>253</v>
      </c>
      <c r="J149" s="156">
        <v>24</v>
      </c>
      <c r="K149" s="156">
        <v>100</v>
      </c>
      <c r="L149" s="156" t="s">
        <v>260</v>
      </c>
      <c r="M149" s="157">
        <v>419582.87</v>
      </c>
      <c r="O149" s="155"/>
      <c r="P149" s="156" t="s">
        <v>240</v>
      </c>
      <c r="Q149" s="156">
        <v>9</v>
      </c>
      <c r="R149" s="156">
        <v>100</v>
      </c>
      <c r="S149" s="156" t="s">
        <v>250</v>
      </c>
      <c r="T149" s="157">
        <v>236919.6</v>
      </c>
    </row>
    <row r="150" spans="1:20" x14ac:dyDescent="0.2">
      <c r="A150" s="155"/>
      <c r="B150" s="156" t="s">
        <v>240</v>
      </c>
      <c r="C150" s="156">
        <v>4</v>
      </c>
      <c r="D150" s="156">
        <v>100</v>
      </c>
      <c r="E150" s="156" t="s">
        <v>251</v>
      </c>
      <c r="F150" s="157">
        <v>226905.38</v>
      </c>
      <c r="H150" s="155" t="s">
        <v>264</v>
      </c>
      <c r="I150" s="156" t="s">
        <v>253</v>
      </c>
      <c r="J150" s="156">
        <v>24</v>
      </c>
      <c r="K150" s="156">
        <v>100</v>
      </c>
      <c r="L150" s="156" t="s">
        <v>245</v>
      </c>
      <c r="M150" s="157">
        <v>521344.52</v>
      </c>
      <c r="O150" s="155"/>
      <c r="P150" s="156" t="s">
        <v>253</v>
      </c>
      <c r="Q150" s="156">
        <v>12</v>
      </c>
      <c r="R150" s="156">
        <v>100</v>
      </c>
      <c r="S150" s="156" t="s">
        <v>261</v>
      </c>
      <c r="T150" s="157">
        <v>360051.91</v>
      </c>
    </row>
    <row r="151" spans="1:20" x14ac:dyDescent="0.2">
      <c r="A151" s="155"/>
      <c r="B151" s="156" t="s">
        <v>243</v>
      </c>
      <c r="C151" s="156">
        <v>2</v>
      </c>
      <c r="D151" s="156">
        <v>50</v>
      </c>
      <c r="E151" s="156" t="s">
        <v>249</v>
      </c>
      <c r="F151" s="157">
        <v>93022</v>
      </c>
      <c r="H151" s="155"/>
      <c r="I151" s="156" t="s">
        <v>240</v>
      </c>
      <c r="J151" s="156">
        <v>10</v>
      </c>
      <c r="K151" s="156">
        <v>100</v>
      </c>
      <c r="L151" s="156" t="s">
        <v>250</v>
      </c>
      <c r="M151" s="157">
        <v>257931.28</v>
      </c>
      <c r="O151" s="155"/>
      <c r="P151" s="156" t="s">
        <v>242</v>
      </c>
      <c r="Q151" s="156">
        <v>12</v>
      </c>
      <c r="R151" s="156">
        <v>100</v>
      </c>
      <c r="S151" s="156" t="s">
        <v>257</v>
      </c>
      <c r="T151" s="157">
        <v>251490.78</v>
      </c>
    </row>
    <row r="152" spans="1:20" x14ac:dyDescent="0.2">
      <c r="A152" s="155"/>
      <c r="B152" s="156" t="s">
        <v>242</v>
      </c>
      <c r="C152" s="156">
        <v>7</v>
      </c>
      <c r="D152" s="156">
        <v>100</v>
      </c>
      <c r="E152" s="156" t="s">
        <v>249</v>
      </c>
      <c r="F152" s="157">
        <v>250358.52</v>
      </c>
      <c r="H152" s="155"/>
      <c r="I152" s="156" t="s">
        <v>253</v>
      </c>
      <c r="J152" s="156">
        <v>13</v>
      </c>
      <c r="K152" s="156">
        <v>100</v>
      </c>
      <c r="L152" s="156" t="s">
        <v>261</v>
      </c>
      <c r="M152" s="157">
        <v>338612.92</v>
      </c>
      <c r="O152" s="155"/>
      <c r="P152" s="156" t="s">
        <v>243</v>
      </c>
      <c r="Q152" s="156">
        <v>4</v>
      </c>
      <c r="R152" s="156">
        <v>100</v>
      </c>
      <c r="S152" s="156" t="s">
        <v>261</v>
      </c>
      <c r="T152" s="157">
        <v>213667.8</v>
      </c>
    </row>
    <row r="153" spans="1:20" x14ac:dyDescent="0.2">
      <c r="A153" s="155"/>
      <c r="B153" s="156" t="s">
        <v>243</v>
      </c>
      <c r="C153" s="156">
        <v>2</v>
      </c>
      <c r="D153" s="156">
        <v>100</v>
      </c>
      <c r="E153" s="156" t="s">
        <v>252</v>
      </c>
      <c r="F153" s="157">
        <v>195453.15</v>
      </c>
      <c r="H153" s="155"/>
      <c r="I153" s="156" t="s">
        <v>242</v>
      </c>
      <c r="J153" s="156">
        <v>13</v>
      </c>
      <c r="K153" s="156">
        <v>100</v>
      </c>
      <c r="L153" s="156" t="s">
        <v>257</v>
      </c>
      <c r="M153" s="157">
        <v>258774.1</v>
      </c>
      <c r="O153" s="155"/>
      <c r="P153" s="156" t="s">
        <v>240</v>
      </c>
      <c r="Q153" s="156">
        <v>14</v>
      </c>
      <c r="R153" s="156">
        <v>50</v>
      </c>
      <c r="S153" s="156" t="s">
        <v>246</v>
      </c>
      <c r="T153" s="157">
        <v>120806.21</v>
      </c>
    </row>
    <row r="154" spans="1:20" x14ac:dyDescent="0.2">
      <c r="A154" s="155"/>
      <c r="B154" s="156" t="s">
        <v>253</v>
      </c>
      <c r="C154" s="156">
        <v>15</v>
      </c>
      <c r="D154" s="156">
        <v>50</v>
      </c>
      <c r="E154" s="156" t="s">
        <v>252</v>
      </c>
      <c r="F154" s="157">
        <v>149945.98000000001</v>
      </c>
      <c r="H154" s="155"/>
      <c r="I154" s="156" t="s">
        <v>243</v>
      </c>
      <c r="J154" s="156">
        <v>5</v>
      </c>
      <c r="K154" s="156">
        <v>100</v>
      </c>
      <c r="L154" s="156" t="s">
        <v>261</v>
      </c>
      <c r="M154" s="157">
        <v>199867.62</v>
      </c>
      <c r="O154" s="155"/>
      <c r="P154" s="156" t="s">
        <v>253</v>
      </c>
      <c r="Q154" s="156">
        <v>11</v>
      </c>
      <c r="R154" s="156">
        <v>100</v>
      </c>
      <c r="S154" s="156" t="s">
        <v>262</v>
      </c>
      <c r="T154" s="157">
        <v>283242.62</v>
      </c>
    </row>
    <row r="155" spans="1:20" x14ac:dyDescent="0.2">
      <c r="A155" s="155"/>
      <c r="B155" s="156" t="s">
        <v>243</v>
      </c>
      <c r="C155" s="156">
        <v>2</v>
      </c>
      <c r="D155" s="156">
        <v>50</v>
      </c>
      <c r="E155" s="156" t="s">
        <v>252</v>
      </c>
      <c r="F155" s="157">
        <v>90360.97</v>
      </c>
      <c r="H155" s="155"/>
      <c r="I155" s="156" t="s">
        <v>240</v>
      </c>
      <c r="J155" s="156">
        <v>15</v>
      </c>
      <c r="K155" s="156">
        <v>50</v>
      </c>
      <c r="L155" s="156" t="s">
        <v>246</v>
      </c>
      <c r="M155" s="157">
        <v>125776.91</v>
      </c>
      <c r="O155" s="155"/>
      <c r="P155" s="156" t="s">
        <v>242</v>
      </c>
      <c r="Q155" s="156">
        <v>8</v>
      </c>
      <c r="R155" s="156">
        <v>100</v>
      </c>
      <c r="S155" s="156" t="s">
        <v>256</v>
      </c>
      <c r="T155" s="157">
        <v>382359.21</v>
      </c>
    </row>
    <row r="156" spans="1:20" x14ac:dyDescent="0.2">
      <c r="A156" s="155"/>
      <c r="B156" s="156" t="s">
        <v>243</v>
      </c>
      <c r="C156" s="156">
        <v>2</v>
      </c>
      <c r="D156" s="156">
        <v>50</v>
      </c>
      <c r="E156" s="156" t="s">
        <v>254</v>
      </c>
      <c r="F156" s="157">
        <v>88438.44</v>
      </c>
      <c r="H156" s="155"/>
      <c r="I156" s="156" t="s">
        <v>253</v>
      </c>
      <c r="J156" s="156">
        <v>12</v>
      </c>
      <c r="K156" s="156">
        <v>50</v>
      </c>
      <c r="L156" s="156" t="s">
        <v>262</v>
      </c>
      <c r="M156" s="157">
        <v>149355.6</v>
      </c>
      <c r="O156" s="155"/>
      <c r="P156" s="156" t="s">
        <v>253</v>
      </c>
      <c r="Q156" s="156">
        <v>11</v>
      </c>
      <c r="R156" s="156">
        <v>100</v>
      </c>
      <c r="S156" s="156" t="s">
        <v>262</v>
      </c>
      <c r="T156" s="157">
        <v>315952.62</v>
      </c>
    </row>
    <row r="157" spans="1:20" x14ac:dyDescent="0.2">
      <c r="A157" s="155"/>
      <c r="B157" s="156" t="s">
        <v>243</v>
      </c>
      <c r="C157" s="156">
        <v>2</v>
      </c>
      <c r="D157" s="156">
        <v>100</v>
      </c>
      <c r="E157" s="156" t="s">
        <v>255</v>
      </c>
      <c r="F157" s="157">
        <v>205430.18</v>
      </c>
      <c r="H157" s="155"/>
      <c r="I157" s="156" t="s">
        <v>242</v>
      </c>
      <c r="J157" s="156">
        <v>9</v>
      </c>
      <c r="K157" s="156">
        <v>100</v>
      </c>
      <c r="L157" s="156" t="s">
        <v>256</v>
      </c>
      <c r="M157" s="157">
        <v>369794.04</v>
      </c>
      <c r="O157" s="155"/>
      <c r="P157" s="156" t="s">
        <v>243</v>
      </c>
      <c r="Q157" s="156">
        <v>6</v>
      </c>
      <c r="R157" s="156">
        <v>100</v>
      </c>
      <c r="S157" s="156" t="s">
        <v>263</v>
      </c>
      <c r="T157" s="157">
        <v>193708.53</v>
      </c>
    </row>
    <row r="158" spans="1:20" x14ac:dyDescent="0.2">
      <c r="A158" s="155"/>
      <c r="B158" s="156" t="s">
        <v>243</v>
      </c>
      <c r="C158" s="156">
        <v>2</v>
      </c>
      <c r="D158" s="156">
        <v>50</v>
      </c>
      <c r="E158" s="156" t="s">
        <v>256</v>
      </c>
      <c r="F158" s="157">
        <v>88241.85</v>
      </c>
      <c r="H158" s="155"/>
      <c r="I158" s="156" t="s">
        <v>253</v>
      </c>
      <c r="J158" s="156">
        <v>12</v>
      </c>
      <c r="K158" s="156">
        <v>87.5</v>
      </c>
      <c r="L158" s="156" t="s">
        <v>262</v>
      </c>
      <c r="M158" s="157">
        <v>297885.33</v>
      </c>
      <c r="O158" s="155"/>
      <c r="P158" s="156" t="s">
        <v>240</v>
      </c>
      <c r="Q158" s="156">
        <v>4</v>
      </c>
      <c r="R158" s="156">
        <v>100</v>
      </c>
      <c r="S158" s="156" t="s">
        <v>145</v>
      </c>
      <c r="T158" s="157">
        <v>204055.27</v>
      </c>
    </row>
    <row r="159" spans="1:20" x14ac:dyDescent="0.2">
      <c r="A159" s="155"/>
      <c r="B159" s="156" t="s">
        <v>253</v>
      </c>
      <c r="C159" s="156">
        <v>35</v>
      </c>
      <c r="D159" s="156">
        <v>56.25</v>
      </c>
      <c r="E159" s="156" t="s">
        <v>257</v>
      </c>
      <c r="F159" s="157">
        <v>126520.22</v>
      </c>
      <c r="H159" s="155"/>
      <c r="I159" s="156" t="s">
        <v>243</v>
      </c>
      <c r="J159" s="156">
        <v>6</v>
      </c>
      <c r="K159" s="156">
        <v>100</v>
      </c>
      <c r="L159" s="156" t="s">
        <v>263</v>
      </c>
      <c r="M159" s="157">
        <v>195876.89</v>
      </c>
      <c r="O159" s="155"/>
      <c r="P159" s="156" t="s">
        <v>243</v>
      </c>
      <c r="Q159" s="156">
        <v>6</v>
      </c>
      <c r="R159" s="156">
        <v>100</v>
      </c>
      <c r="S159" s="156" t="s">
        <v>263</v>
      </c>
      <c r="T159" s="157">
        <v>226993.5</v>
      </c>
    </row>
    <row r="160" spans="1:20" x14ac:dyDescent="0.2">
      <c r="A160" s="155"/>
      <c r="B160" s="156" t="s">
        <v>240</v>
      </c>
      <c r="C160" s="156">
        <v>8</v>
      </c>
      <c r="D160" s="156">
        <v>100</v>
      </c>
      <c r="E160" s="156" t="s">
        <v>145</v>
      </c>
      <c r="F160" s="157">
        <v>227109.25</v>
      </c>
      <c r="H160" s="155"/>
      <c r="I160" s="156" t="s">
        <v>240</v>
      </c>
      <c r="J160" s="156">
        <v>5</v>
      </c>
      <c r="K160" s="156">
        <v>100</v>
      </c>
      <c r="L160" s="156" t="s">
        <v>145</v>
      </c>
      <c r="M160" s="157">
        <v>206116.67</v>
      </c>
      <c r="O160" s="155"/>
      <c r="P160" s="156" t="s">
        <v>243</v>
      </c>
      <c r="Q160" s="156">
        <v>2</v>
      </c>
      <c r="R160" s="156">
        <v>100</v>
      </c>
      <c r="S160" s="156" t="s">
        <v>241</v>
      </c>
      <c r="T160" s="157">
        <v>214420.39</v>
      </c>
    </row>
    <row r="161" spans="1:20" x14ac:dyDescent="0.2">
      <c r="A161" s="155"/>
      <c r="B161" s="156" t="s">
        <v>243</v>
      </c>
      <c r="C161" s="156">
        <v>5</v>
      </c>
      <c r="D161" s="156">
        <v>95.83</v>
      </c>
      <c r="E161" s="156" t="s">
        <v>145</v>
      </c>
      <c r="F161" s="157">
        <v>200026.07</v>
      </c>
      <c r="H161" s="155" t="s">
        <v>264</v>
      </c>
      <c r="I161" s="156" t="s">
        <v>243</v>
      </c>
      <c r="J161" s="156">
        <v>6</v>
      </c>
      <c r="K161" s="156">
        <v>100</v>
      </c>
      <c r="L161" s="156" t="s">
        <v>263</v>
      </c>
      <c r="M161" s="157">
        <v>257953.06</v>
      </c>
      <c r="O161" s="155"/>
      <c r="P161" s="156" t="s">
        <v>253</v>
      </c>
      <c r="Q161" s="156">
        <v>15</v>
      </c>
      <c r="R161" s="156">
        <v>50</v>
      </c>
      <c r="S161" s="156" t="s">
        <v>145</v>
      </c>
      <c r="T161" s="157">
        <v>153591.29</v>
      </c>
    </row>
    <row r="162" spans="1:20" x14ac:dyDescent="0.2">
      <c r="A162" s="155"/>
      <c r="B162" s="156" t="s">
        <v>243</v>
      </c>
      <c r="C162" s="156">
        <v>3</v>
      </c>
      <c r="D162" s="156">
        <v>75</v>
      </c>
      <c r="E162" s="156" t="s">
        <v>145</v>
      </c>
      <c r="F162" s="157">
        <v>136106.38</v>
      </c>
      <c r="H162" s="155"/>
      <c r="I162" s="156" t="s">
        <v>243</v>
      </c>
      <c r="J162" s="156">
        <v>3</v>
      </c>
      <c r="K162" s="156">
        <v>100</v>
      </c>
      <c r="L162" s="156" t="s">
        <v>241</v>
      </c>
      <c r="M162" s="157">
        <v>256355.23</v>
      </c>
      <c r="O162" s="155"/>
      <c r="P162" s="156" t="s">
        <v>240</v>
      </c>
      <c r="Q162" s="156">
        <v>8</v>
      </c>
      <c r="R162" s="156">
        <v>100</v>
      </c>
      <c r="S162" s="156" t="s">
        <v>256</v>
      </c>
      <c r="T162" s="157">
        <v>240691.3</v>
      </c>
    </row>
    <row r="163" spans="1:20" x14ac:dyDescent="0.2">
      <c r="A163" s="155" t="s">
        <v>258</v>
      </c>
      <c r="B163" s="156" t="s">
        <v>242</v>
      </c>
      <c r="C163" s="156">
        <v>9</v>
      </c>
      <c r="D163" s="156">
        <v>100</v>
      </c>
      <c r="E163" s="156" t="s">
        <v>241</v>
      </c>
      <c r="F163" s="157">
        <v>333634.05</v>
      </c>
      <c r="H163" s="155"/>
      <c r="I163" s="156" t="s">
        <v>253</v>
      </c>
      <c r="J163" s="156">
        <v>16</v>
      </c>
      <c r="K163" s="156">
        <v>50</v>
      </c>
      <c r="L163" s="156" t="s">
        <v>145</v>
      </c>
      <c r="M163" s="157">
        <v>155434.79999999999</v>
      </c>
      <c r="O163" s="155" t="s">
        <v>258</v>
      </c>
      <c r="P163" s="156" t="s">
        <v>253</v>
      </c>
      <c r="Q163" s="156">
        <v>10</v>
      </c>
      <c r="R163" s="156">
        <v>100</v>
      </c>
      <c r="S163" s="156" t="s">
        <v>262</v>
      </c>
      <c r="T163" s="157">
        <v>391322.51</v>
      </c>
    </row>
    <row r="164" spans="1:20" x14ac:dyDescent="0.2">
      <c r="A164" s="155"/>
      <c r="B164" s="156" t="s">
        <v>253</v>
      </c>
      <c r="C164" s="156">
        <v>11</v>
      </c>
      <c r="D164" s="156">
        <v>100</v>
      </c>
      <c r="E164" s="156" t="s">
        <v>246</v>
      </c>
      <c r="F164" s="157">
        <v>366037.09</v>
      </c>
      <c r="H164" s="155"/>
      <c r="I164" s="156" t="s">
        <v>240</v>
      </c>
      <c r="J164" s="156">
        <v>9</v>
      </c>
      <c r="K164" s="156">
        <v>100</v>
      </c>
      <c r="L164" s="156" t="s">
        <v>256</v>
      </c>
      <c r="M164" s="157">
        <v>232684.18</v>
      </c>
      <c r="O164" s="155"/>
      <c r="P164" s="156" t="s">
        <v>243</v>
      </c>
      <c r="Q164" s="156">
        <v>2</v>
      </c>
      <c r="R164" s="156">
        <v>100</v>
      </c>
      <c r="S164" s="156" t="s">
        <v>145</v>
      </c>
      <c r="T164" s="157">
        <v>192641.79</v>
      </c>
    </row>
    <row r="165" spans="1:20" x14ac:dyDescent="0.2">
      <c r="A165" s="155"/>
      <c r="B165" s="156" t="s">
        <v>240</v>
      </c>
      <c r="C165" s="156">
        <v>4</v>
      </c>
      <c r="D165" s="156">
        <v>100</v>
      </c>
      <c r="E165" s="156" t="s">
        <v>252</v>
      </c>
      <c r="F165" s="157">
        <v>229752.94</v>
      </c>
      <c r="H165" s="155" t="s">
        <v>258</v>
      </c>
      <c r="I165" s="156" t="s">
        <v>253</v>
      </c>
      <c r="J165" s="156">
        <v>11</v>
      </c>
      <c r="K165" s="156">
        <v>100</v>
      </c>
      <c r="L165" s="156" t="s">
        <v>262</v>
      </c>
      <c r="M165" s="157">
        <v>439099.03</v>
      </c>
      <c r="O165" s="155"/>
      <c r="P165" s="156" t="s">
        <v>242</v>
      </c>
      <c r="Q165" s="156">
        <v>14</v>
      </c>
      <c r="R165" s="156">
        <v>100</v>
      </c>
      <c r="S165" s="156" t="s">
        <v>257</v>
      </c>
      <c r="T165" s="157">
        <v>268061</v>
      </c>
    </row>
    <row r="166" spans="1:20" x14ac:dyDescent="0.2">
      <c r="A166" s="155" t="s">
        <v>259</v>
      </c>
      <c r="B166" s="156" t="s">
        <v>253</v>
      </c>
      <c r="C166" s="156">
        <v>25</v>
      </c>
      <c r="D166" s="156">
        <v>100</v>
      </c>
      <c r="E166" s="156" t="s">
        <v>260</v>
      </c>
      <c r="F166" s="157">
        <v>503724.23000000004</v>
      </c>
      <c r="H166" s="155"/>
      <c r="I166" s="156" t="s">
        <v>243</v>
      </c>
      <c r="J166" s="156">
        <v>3</v>
      </c>
      <c r="K166" s="156">
        <v>100</v>
      </c>
      <c r="L166" s="156" t="s">
        <v>145</v>
      </c>
      <c r="M166" s="157">
        <v>188727.95</v>
      </c>
      <c r="O166" s="155"/>
      <c r="P166" s="156" t="s">
        <v>240</v>
      </c>
      <c r="Q166" s="156">
        <v>5</v>
      </c>
      <c r="R166" s="156">
        <v>100</v>
      </c>
      <c r="S166" s="156" t="s">
        <v>145</v>
      </c>
      <c r="T166" s="157">
        <v>204057.46</v>
      </c>
    </row>
    <row r="167" spans="1:20" x14ac:dyDescent="0.2">
      <c r="A167" s="155" t="s">
        <v>258</v>
      </c>
      <c r="B167" s="156" t="s">
        <v>253</v>
      </c>
      <c r="C167" s="156">
        <v>25</v>
      </c>
      <c r="D167" s="156">
        <v>100</v>
      </c>
      <c r="E167" s="156" t="s">
        <v>245</v>
      </c>
      <c r="F167" s="157">
        <v>497750.78</v>
      </c>
      <c r="H167" s="155"/>
      <c r="I167" s="156" t="s">
        <v>242</v>
      </c>
      <c r="J167" s="156">
        <v>15</v>
      </c>
      <c r="K167" s="156">
        <v>100</v>
      </c>
      <c r="L167" s="156" t="s">
        <v>257</v>
      </c>
      <c r="M167" s="157">
        <v>292023.71000000002</v>
      </c>
      <c r="O167" s="155"/>
      <c r="P167" s="156" t="s">
        <v>240</v>
      </c>
      <c r="Q167" s="156">
        <v>11</v>
      </c>
      <c r="R167" s="156">
        <v>100</v>
      </c>
      <c r="S167" s="156" t="s">
        <v>262</v>
      </c>
      <c r="T167" s="157">
        <v>286832.2</v>
      </c>
    </row>
    <row r="168" spans="1:20" x14ac:dyDescent="0.2">
      <c r="A168" s="155"/>
      <c r="B168" s="156" t="s">
        <v>240</v>
      </c>
      <c r="C168" s="156">
        <v>11</v>
      </c>
      <c r="D168" s="156">
        <v>87.5</v>
      </c>
      <c r="E168" s="156" t="s">
        <v>250</v>
      </c>
      <c r="F168" s="157">
        <v>210778.27</v>
      </c>
      <c r="H168" s="155"/>
      <c r="I168" s="156" t="s">
        <v>240</v>
      </c>
      <c r="J168" s="156">
        <v>6</v>
      </c>
      <c r="K168" s="156">
        <v>100</v>
      </c>
      <c r="L168" s="156" t="s">
        <v>145</v>
      </c>
      <c r="M168" s="157">
        <v>211461.56</v>
      </c>
      <c r="O168" s="155"/>
      <c r="P168" s="156" t="s">
        <v>240</v>
      </c>
      <c r="Q168" s="156">
        <v>16</v>
      </c>
      <c r="R168" s="156">
        <v>65.83</v>
      </c>
      <c r="S168" s="156" t="s">
        <v>256</v>
      </c>
      <c r="T168" s="157">
        <v>159910.53</v>
      </c>
    </row>
    <row r="169" spans="1:20" x14ac:dyDescent="0.2">
      <c r="A169" s="155"/>
      <c r="B169" s="156" t="s">
        <v>253</v>
      </c>
      <c r="C169" s="156">
        <v>14</v>
      </c>
      <c r="D169" s="156">
        <v>100</v>
      </c>
      <c r="E169" s="156" t="s">
        <v>261</v>
      </c>
      <c r="F169" s="157">
        <v>379649.74</v>
      </c>
      <c r="H169" s="155"/>
      <c r="I169" s="156" t="s">
        <v>240</v>
      </c>
      <c r="J169" s="156">
        <v>11</v>
      </c>
      <c r="K169" s="156">
        <v>100</v>
      </c>
      <c r="L169" s="156" t="s">
        <v>262</v>
      </c>
      <c r="M169" s="157">
        <v>293004.03000000003</v>
      </c>
      <c r="O169" s="155"/>
      <c r="P169" s="156" t="s">
        <v>243</v>
      </c>
      <c r="Q169" s="156">
        <v>5</v>
      </c>
      <c r="R169" s="156">
        <v>75</v>
      </c>
      <c r="S169" s="156" t="s">
        <v>145</v>
      </c>
      <c r="T169" s="157">
        <v>157606.57</v>
      </c>
    </row>
    <row r="170" spans="1:20" x14ac:dyDescent="0.2">
      <c r="A170" s="155"/>
      <c r="B170" s="156" t="s">
        <v>242</v>
      </c>
      <c r="C170" s="156">
        <v>14</v>
      </c>
      <c r="D170" s="156">
        <v>100</v>
      </c>
      <c r="E170" s="156" t="s">
        <v>257</v>
      </c>
      <c r="F170" s="157">
        <v>259674.66</v>
      </c>
      <c r="H170" s="155"/>
      <c r="I170" s="156" t="s">
        <v>240</v>
      </c>
      <c r="J170" s="156">
        <v>11</v>
      </c>
      <c r="K170" s="156">
        <v>98</v>
      </c>
      <c r="L170" s="156" t="s">
        <v>256</v>
      </c>
      <c r="M170" s="157">
        <v>221179.55</v>
      </c>
      <c r="O170" s="155"/>
      <c r="P170" s="156" t="s">
        <v>242</v>
      </c>
      <c r="Q170" s="165">
        <v>17</v>
      </c>
      <c r="R170" s="165">
        <v>50</v>
      </c>
      <c r="S170" s="156" t="s">
        <v>252</v>
      </c>
      <c r="T170" s="157">
        <v>137363.12</v>
      </c>
    </row>
    <row r="171" spans="1:20" x14ac:dyDescent="0.2">
      <c r="A171" s="155"/>
      <c r="B171" s="156" t="s">
        <v>243</v>
      </c>
      <c r="C171" s="156">
        <v>6</v>
      </c>
      <c r="D171" s="156">
        <v>50</v>
      </c>
      <c r="E171" s="156" t="s">
        <v>261</v>
      </c>
      <c r="F171" s="157">
        <v>100802.34</v>
      </c>
      <c r="H171" s="155"/>
      <c r="I171" s="156" t="s">
        <v>243</v>
      </c>
      <c r="J171" s="156">
        <v>6</v>
      </c>
      <c r="K171" s="156">
        <v>90</v>
      </c>
      <c r="L171" s="156" t="s">
        <v>145</v>
      </c>
      <c r="M171" s="157">
        <v>179543.47</v>
      </c>
      <c r="O171" s="155"/>
      <c r="P171" s="156" t="s">
        <v>240</v>
      </c>
      <c r="Q171" s="156">
        <v>16</v>
      </c>
      <c r="R171" s="156">
        <v>50</v>
      </c>
      <c r="S171" s="156" t="s">
        <v>256</v>
      </c>
      <c r="T171" s="157">
        <v>121827.35</v>
      </c>
    </row>
    <row r="172" spans="1:20" x14ac:dyDescent="0.2">
      <c r="A172" s="155"/>
      <c r="B172" s="156" t="s">
        <v>240</v>
      </c>
      <c r="C172" s="156">
        <v>16</v>
      </c>
      <c r="D172" s="156">
        <v>100</v>
      </c>
      <c r="E172" s="156" t="s">
        <v>246</v>
      </c>
      <c r="F172" s="157">
        <v>248206.68</v>
      </c>
      <c r="H172" s="155"/>
      <c r="I172" s="156" t="s">
        <v>242</v>
      </c>
      <c r="J172" s="165">
        <v>17</v>
      </c>
      <c r="K172" s="165">
        <v>50</v>
      </c>
      <c r="L172" s="156" t="s">
        <v>252</v>
      </c>
      <c r="M172" s="157">
        <v>137140.44</v>
      </c>
      <c r="O172" s="155"/>
      <c r="P172" s="156" t="s">
        <v>240</v>
      </c>
      <c r="Q172" s="156">
        <v>4</v>
      </c>
      <c r="R172" s="156">
        <v>95.83</v>
      </c>
      <c r="S172" s="156" t="s">
        <v>145</v>
      </c>
      <c r="T172" s="157">
        <v>203808.31</v>
      </c>
    </row>
    <row r="173" spans="1:20" x14ac:dyDescent="0.2">
      <c r="A173" s="155"/>
      <c r="B173" s="156" t="s">
        <v>253</v>
      </c>
      <c r="C173" s="156">
        <v>0</v>
      </c>
      <c r="D173" s="156">
        <v>100</v>
      </c>
      <c r="E173" s="156" t="s">
        <v>262</v>
      </c>
      <c r="F173" s="157">
        <v>204425.98</v>
      </c>
      <c r="H173" s="155"/>
      <c r="I173" s="156" t="s">
        <v>240</v>
      </c>
      <c r="J173" s="156">
        <v>17</v>
      </c>
      <c r="K173" s="156">
        <v>34.17</v>
      </c>
      <c r="L173" s="156" t="s">
        <v>256</v>
      </c>
      <c r="M173" s="157">
        <v>84854.34</v>
      </c>
      <c r="O173" s="155"/>
      <c r="P173" s="156" t="s">
        <v>243</v>
      </c>
      <c r="Q173" s="156">
        <v>2</v>
      </c>
      <c r="R173" s="156">
        <v>100</v>
      </c>
      <c r="S173" s="156" t="s">
        <v>263</v>
      </c>
      <c r="T173" s="157">
        <v>178961.53</v>
      </c>
    </row>
    <row r="174" spans="1:20" x14ac:dyDescent="0.2">
      <c r="A174" s="155" t="s">
        <v>258</v>
      </c>
      <c r="B174" s="156" t="s">
        <v>242</v>
      </c>
      <c r="C174" s="156">
        <v>10</v>
      </c>
      <c r="D174" s="156">
        <v>100</v>
      </c>
      <c r="E174" s="156" t="s">
        <v>256</v>
      </c>
      <c r="F174" s="157">
        <v>379383.83</v>
      </c>
      <c r="H174" s="155"/>
      <c r="I174" s="156" t="s">
        <v>240</v>
      </c>
      <c r="J174" s="156">
        <v>5</v>
      </c>
      <c r="K174" s="156">
        <v>95.83</v>
      </c>
      <c r="L174" s="156" t="s">
        <v>145</v>
      </c>
      <c r="M174" s="157">
        <v>195716.96</v>
      </c>
      <c r="O174" s="155"/>
      <c r="P174" s="156" t="s">
        <v>240</v>
      </c>
      <c r="Q174" s="156">
        <v>5</v>
      </c>
      <c r="R174" s="156">
        <v>100</v>
      </c>
      <c r="S174" s="156" t="s">
        <v>261</v>
      </c>
      <c r="T174" s="157">
        <v>263029.44</v>
      </c>
    </row>
    <row r="175" spans="1:20" x14ac:dyDescent="0.2">
      <c r="A175" s="155"/>
      <c r="B175" s="156" t="s">
        <v>253</v>
      </c>
      <c r="C175" s="156">
        <v>13</v>
      </c>
      <c r="D175" s="156">
        <v>87.5</v>
      </c>
      <c r="E175" s="156" t="s">
        <v>262</v>
      </c>
      <c r="F175" s="157">
        <v>294067.75</v>
      </c>
      <c r="H175" s="155"/>
      <c r="I175" s="156" t="s">
        <v>243</v>
      </c>
      <c r="J175" s="156">
        <v>3</v>
      </c>
      <c r="K175" s="156">
        <v>100</v>
      </c>
      <c r="L175" s="156" t="s">
        <v>263</v>
      </c>
      <c r="M175" s="157">
        <v>183268.2</v>
      </c>
      <c r="O175" s="155"/>
      <c r="P175" s="156" t="s">
        <v>240</v>
      </c>
      <c r="Q175" s="156">
        <v>5</v>
      </c>
      <c r="R175" s="156">
        <v>75</v>
      </c>
      <c r="S175" s="156" t="s">
        <v>145</v>
      </c>
      <c r="T175" s="157">
        <v>156421.44</v>
      </c>
    </row>
    <row r="176" spans="1:20" x14ac:dyDescent="0.2">
      <c r="A176" s="155"/>
      <c r="B176" s="156" t="s">
        <v>243</v>
      </c>
      <c r="C176" s="156">
        <v>6</v>
      </c>
      <c r="D176" s="156">
        <v>100</v>
      </c>
      <c r="E176" s="156" t="s">
        <v>263</v>
      </c>
      <c r="F176" s="157">
        <v>213761.3</v>
      </c>
      <c r="H176" s="155"/>
      <c r="I176" s="156" t="s">
        <v>240</v>
      </c>
      <c r="J176" s="156">
        <v>6</v>
      </c>
      <c r="K176" s="156">
        <v>100</v>
      </c>
      <c r="L176" s="156" t="s">
        <v>261</v>
      </c>
      <c r="M176" s="157">
        <v>243156.39</v>
      </c>
      <c r="O176" s="155"/>
      <c r="P176" s="156" t="s">
        <v>243</v>
      </c>
      <c r="Q176" s="156">
        <v>3</v>
      </c>
      <c r="R176" s="156">
        <v>100</v>
      </c>
      <c r="S176" s="156" t="s">
        <v>145</v>
      </c>
      <c r="T176" s="157">
        <v>183417.97</v>
      </c>
    </row>
    <row r="177" spans="1:20" x14ac:dyDescent="0.2">
      <c r="A177" s="155"/>
      <c r="B177" s="156" t="s">
        <v>240</v>
      </c>
      <c r="C177" s="156">
        <v>6</v>
      </c>
      <c r="D177" s="156">
        <v>100</v>
      </c>
      <c r="E177" s="156" t="s">
        <v>145</v>
      </c>
      <c r="F177" s="157">
        <v>208500.7</v>
      </c>
      <c r="H177" s="155"/>
      <c r="I177" s="156" t="s">
        <v>240</v>
      </c>
      <c r="J177" s="156">
        <v>6</v>
      </c>
      <c r="K177" s="156">
        <v>100</v>
      </c>
      <c r="L177" s="156" t="s">
        <v>145</v>
      </c>
      <c r="M177" s="157">
        <v>241810.37</v>
      </c>
      <c r="O177" s="155"/>
      <c r="P177" s="156" t="s">
        <v>240</v>
      </c>
      <c r="Q177" s="156">
        <v>6</v>
      </c>
      <c r="R177" s="156">
        <v>100</v>
      </c>
      <c r="S177" s="156" t="s">
        <v>145</v>
      </c>
      <c r="T177" s="157">
        <v>227956.58</v>
      </c>
    </row>
    <row r="178" spans="1:20" x14ac:dyDescent="0.2">
      <c r="A178" s="155" t="s">
        <v>264</v>
      </c>
      <c r="B178" s="156" t="s">
        <v>243</v>
      </c>
      <c r="C178" s="156">
        <v>6</v>
      </c>
      <c r="D178" s="156">
        <v>100</v>
      </c>
      <c r="E178" s="156" t="s">
        <v>263</v>
      </c>
      <c r="F178" s="157">
        <v>265495.59999999998</v>
      </c>
      <c r="H178" s="155"/>
      <c r="I178" s="156" t="s">
        <v>243</v>
      </c>
      <c r="J178" s="156">
        <v>4</v>
      </c>
      <c r="K178" s="156">
        <v>100</v>
      </c>
      <c r="L178" s="156" t="s">
        <v>145</v>
      </c>
      <c r="M178" s="157">
        <v>188661.22</v>
      </c>
      <c r="O178" s="155"/>
      <c r="P178" s="156" t="s">
        <v>243</v>
      </c>
      <c r="Q178" s="156">
        <v>2</v>
      </c>
      <c r="R178" s="156">
        <v>95.83</v>
      </c>
      <c r="S178" s="156" t="s">
        <v>145</v>
      </c>
      <c r="T178" s="157">
        <v>180736.23</v>
      </c>
    </row>
    <row r="179" spans="1:20" x14ac:dyDescent="0.2">
      <c r="A179" s="155"/>
      <c r="B179" s="156" t="s">
        <v>243</v>
      </c>
      <c r="C179" s="156">
        <v>4</v>
      </c>
      <c r="D179" s="156">
        <v>100</v>
      </c>
      <c r="E179" s="156" t="s">
        <v>241</v>
      </c>
      <c r="F179" s="157">
        <v>296660.90999999997</v>
      </c>
      <c r="H179" s="155"/>
      <c r="I179" s="156" t="s">
        <v>240</v>
      </c>
      <c r="J179" s="156">
        <v>7</v>
      </c>
      <c r="K179" s="156">
        <v>100</v>
      </c>
      <c r="L179" s="156" t="s">
        <v>145</v>
      </c>
      <c r="M179" s="157">
        <v>240805.72</v>
      </c>
      <c r="O179" s="155"/>
      <c r="P179" s="156" t="s">
        <v>242</v>
      </c>
      <c r="Q179" s="156">
        <v>7</v>
      </c>
      <c r="R179" s="156">
        <v>100</v>
      </c>
      <c r="S179" s="156" t="s">
        <v>145</v>
      </c>
      <c r="T179" s="157">
        <v>293373.07</v>
      </c>
    </row>
    <row r="180" spans="1:20" x14ac:dyDescent="0.2">
      <c r="A180" s="155"/>
      <c r="B180" s="156" t="s">
        <v>240</v>
      </c>
      <c r="C180" s="156">
        <v>10</v>
      </c>
      <c r="D180" s="156">
        <v>100</v>
      </c>
      <c r="E180" s="156" t="s">
        <v>256</v>
      </c>
      <c r="F180" s="157">
        <v>236697.96</v>
      </c>
      <c r="H180" s="155"/>
      <c r="I180" s="156" t="s">
        <v>243</v>
      </c>
      <c r="J180" s="156">
        <v>3</v>
      </c>
      <c r="K180" s="156">
        <v>100</v>
      </c>
      <c r="L180" s="156" t="s">
        <v>145</v>
      </c>
      <c r="M180" s="157">
        <v>190812.95</v>
      </c>
      <c r="O180" s="155"/>
      <c r="P180" s="156" t="s">
        <v>240</v>
      </c>
      <c r="Q180" s="156">
        <v>5</v>
      </c>
      <c r="R180" s="156">
        <v>100</v>
      </c>
      <c r="S180" s="156" t="s">
        <v>145</v>
      </c>
      <c r="T180" s="157">
        <v>211442.23</v>
      </c>
    </row>
    <row r="181" spans="1:20" x14ac:dyDescent="0.2">
      <c r="A181" s="155"/>
      <c r="B181" s="156" t="s">
        <v>253</v>
      </c>
      <c r="C181" s="156">
        <v>12</v>
      </c>
      <c r="D181" s="156">
        <v>100</v>
      </c>
      <c r="E181" s="156" t="s">
        <v>262</v>
      </c>
      <c r="F181" s="157">
        <v>377467.01</v>
      </c>
      <c r="H181" s="155"/>
      <c r="I181" s="156" t="s">
        <v>242</v>
      </c>
      <c r="J181" s="156">
        <v>8</v>
      </c>
      <c r="K181" s="156">
        <v>100</v>
      </c>
      <c r="L181" s="156" t="s">
        <v>145</v>
      </c>
      <c r="M181" s="157">
        <v>297160.08</v>
      </c>
      <c r="O181" s="155"/>
      <c r="P181" s="156" t="s">
        <v>240</v>
      </c>
      <c r="Q181" s="156">
        <v>11</v>
      </c>
      <c r="R181" s="156">
        <v>58.33</v>
      </c>
      <c r="S181" s="156" t="s">
        <v>261</v>
      </c>
      <c r="T181" s="157">
        <v>131480.67000000001</v>
      </c>
    </row>
    <row r="182" spans="1:20" x14ac:dyDescent="0.2">
      <c r="A182" s="155"/>
      <c r="B182" s="156" t="s">
        <v>243</v>
      </c>
      <c r="C182" s="156">
        <v>4</v>
      </c>
      <c r="D182" s="156">
        <v>100</v>
      </c>
      <c r="E182" s="156" t="s">
        <v>145</v>
      </c>
      <c r="F182" s="157">
        <v>214054.24</v>
      </c>
      <c r="H182" s="155"/>
      <c r="I182" s="156" t="s">
        <v>240</v>
      </c>
      <c r="J182" s="156">
        <v>6</v>
      </c>
      <c r="K182" s="156">
        <v>100</v>
      </c>
      <c r="L182" s="156" t="s">
        <v>145</v>
      </c>
      <c r="M182" s="157">
        <v>208042.56</v>
      </c>
      <c r="O182" s="155"/>
      <c r="P182" s="156" t="s">
        <v>240</v>
      </c>
      <c r="Q182" s="156">
        <v>6</v>
      </c>
      <c r="R182" s="156">
        <v>100</v>
      </c>
      <c r="S182" s="156" t="s">
        <v>249</v>
      </c>
      <c r="T182" s="157">
        <v>225357.63</v>
      </c>
    </row>
    <row r="183" spans="1:20" x14ac:dyDescent="0.2">
      <c r="A183" s="155"/>
      <c r="B183" s="156" t="s">
        <v>242</v>
      </c>
      <c r="C183" s="156">
        <v>16</v>
      </c>
      <c r="D183" s="156">
        <v>100</v>
      </c>
      <c r="E183" s="156" t="s">
        <v>257</v>
      </c>
      <c r="F183" s="157">
        <v>297632.40999999997</v>
      </c>
      <c r="H183" s="155"/>
      <c r="I183" s="156" t="s">
        <v>240</v>
      </c>
      <c r="J183" s="156">
        <v>12</v>
      </c>
      <c r="K183" s="156">
        <v>58.33</v>
      </c>
      <c r="L183" s="156" t="s">
        <v>261</v>
      </c>
      <c r="M183" s="157">
        <v>133831.20000000001</v>
      </c>
      <c r="O183" s="155"/>
      <c r="P183" s="156" t="s">
        <v>240</v>
      </c>
      <c r="Q183" s="156">
        <v>6</v>
      </c>
      <c r="R183" s="156">
        <v>100</v>
      </c>
      <c r="S183" s="156" t="s">
        <v>145</v>
      </c>
      <c r="T183" s="157">
        <v>210425.13</v>
      </c>
    </row>
    <row r="184" spans="1:20" x14ac:dyDescent="0.2">
      <c r="A184" s="155"/>
      <c r="B184" s="156" t="s">
        <v>240</v>
      </c>
      <c r="C184" s="156">
        <v>7</v>
      </c>
      <c r="D184" s="156">
        <v>100</v>
      </c>
      <c r="E184" s="156" t="s">
        <v>145</v>
      </c>
      <c r="F184" s="157">
        <v>223632.11</v>
      </c>
      <c r="H184" s="155"/>
      <c r="I184" s="156" t="s">
        <v>240</v>
      </c>
      <c r="J184" s="156">
        <v>5</v>
      </c>
      <c r="K184" s="156">
        <v>100</v>
      </c>
      <c r="L184" s="156" t="s">
        <v>249</v>
      </c>
      <c r="M184" s="157">
        <v>276206.57</v>
      </c>
      <c r="O184" s="155"/>
      <c r="P184" s="156" t="s">
        <v>240</v>
      </c>
      <c r="Q184" s="156">
        <v>10</v>
      </c>
      <c r="R184" s="156">
        <v>100</v>
      </c>
      <c r="S184" s="156" t="s">
        <v>247</v>
      </c>
      <c r="T184" s="157">
        <v>224504.46</v>
      </c>
    </row>
    <row r="185" spans="1:20" x14ac:dyDescent="0.2">
      <c r="A185" s="155"/>
      <c r="B185" s="156" t="s">
        <v>240</v>
      </c>
      <c r="C185" s="156">
        <v>11</v>
      </c>
      <c r="D185" s="156">
        <v>100</v>
      </c>
      <c r="E185" s="156" t="s">
        <v>262</v>
      </c>
      <c r="F185" s="157">
        <v>297320.45</v>
      </c>
      <c r="H185" s="155"/>
      <c r="I185" s="156" t="s">
        <v>240</v>
      </c>
      <c r="J185" s="156">
        <v>7</v>
      </c>
      <c r="K185" s="156">
        <v>100</v>
      </c>
      <c r="L185" s="156" t="s">
        <v>145</v>
      </c>
      <c r="M185" s="157">
        <v>239477.69</v>
      </c>
      <c r="O185" s="155"/>
      <c r="P185" s="156" t="s">
        <v>240</v>
      </c>
      <c r="Q185" s="156">
        <v>6</v>
      </c>
      <c r="R185" s="156">
        <v>100</v>
      </c>
      <c r="S185" s="156" t="s">
        <v>249</v>
      </c>
      <c r="T185" s="157">
        <v>260658.34</v>
      </c>
    </row>
    <row r="186" spans="1:20" x14ac:dyDescent="0.2">
      <c r="A186" s="155"/>
      <c r="B186" s="156" t="s">
        <v>240</v>
      </c>
      <c r="C186" s="156">
        <v>11</v>
      </c>
      <c r="D186" s="156">
        <v>97.5</v>
      </c>
      <c r="E186" s="156" t="s">
        <v>256</v>
      </c>
      <c r="F186" s="157">
        <v>222002.45</v>
      </c>
      <c r="H186" s="155"/>
      <c r="I186" s="156" t="s">
        <v>240</v>
      </c>
      <c r="J186" s="156">
        <v>11</v>
      </c>
      <c r="K186" s="156">
        <v>87.5</v>
      </c>
      <c r="L186" s="156" t="s">
        <v>247</v>
      </c>
      <c r="M186" s="157">
        <v>200245.52</v>
      </c>
      <c r="O186" s="155"/>
      <c r="P186" s="156" t="s">
        <v>242</v>
      </c>
      <c r="Q186" s="156">
        <v>16</v>
      </c>
      <c r="R186" s="156">
        <v>100</v>
      </c>
      <c r="S186" s="156" t="s">
        <v>249</v>
      </c>
      <c r="T186" s="157">
        <v>288340.15999999997</v>
      </c>
    </row>
    <row r="187" spans="1:20" x14ac:dyDescent="0.2">
      <c r="A187" s="155"/>
      <c r="B187" s="156" t="s">
        <v>243</v>
      </c>
      <c r="C187" s="156">
        <v>6</v>
      </c>
      <c r="D187" s="156">
        <v>100</v>
      </c>
      <c r="E187" s="156" t="s">
        <v>145</v>
      </c>
      <c r="F187" s="157">
        <v>214555.34</v>
      </c>
      <c r="H187" s="155"/>
      <c r="I187" s="156" t="s">
        <v>240</v>
      </c>
      <c r="J187" s="156">
        <v>7</v>
      </c>
      <c r="K187" s="156">
        <v>100</v>
      </c>
      <c r="L187" s="156" t="s">
        <v>249</v>
      </c>
      <c r="M187" s="157">
        <v>233994.2</v>
      </c>
      <c r="O187" s="155"/>
      <c r="P187" s="156" t="s">
        <v>240</v>
      </c>
      <c r="Q187" s="156">
        <v>6</v>
      </c>
      <c r="R187" s="156">
        <v>100</v>
      </c>
      <c r="S187" s="156" t="s">
        <v>261</v>
      </c>
      <c r="T187" s="157">
        <v>260328.56</v>
      </c>
    </row>
    <row r="188" spans="1:20" x14ac:dyDescent="0.2">
      <c r="A188" s="155"/>
      <c r="B188" s="156" t="s">
        <v>240</v>
      </c>
      <c r="C188" s="156">
        <v>18</v>
      </c>
      <c r="D188" s="156">
        <v>38.33</v>
      </c>
      <c r="E188" s="156" t="s">
        <v>256</v>
      </c>
      <c r="F188" s="157">
        <v>96249.23</v>
      </c>
      <c r="H188" s="155"/>
      <c r="I188" s="156" t="s">
        <v>243</v>
      </c>
      <c r="J188" s="156">
        <v>2</v>
      </c>
      <c r="K188" s="156">
        <v>100</v>
      </c>
      <c r="L188" s="156" t="s">
        <v>263</v>
      </c>
      <c r="M188" s="157">
        <v>199900.46</v>
      </c>
      <c r="O188" s="155"/>
      <c r="P188" s="156" t="s">
        <v>240</v>
      </c>
      <c r="Q188" s="156">
        <v>8</v>
      </c>
      <c r="R188" s="156">
        <v>66.67</v>
      </c>
      <c r="S188" s="156" t="s">
        <v>247</v>
      </c>
      <c r="T188" s="157">
        <v>171933.36</v>
      </c>
    </row>
    <row r="189" spans="1:20" x14ac:dyDescent="0.2">
      <c r="A189" s="155"/>
      <c r="B189" s="156" t="s">
        <v>240</v>
      </c>
      <c r="C189" s="156">
        <v>6</v>
      </c>
      <c r="D189" s="156">
        <v>100</v>
      </c>
      <c r="E189" s="156" t="s">
        <v>145</v>
      </c>
      <c r="F189" s="157">
        <v>222928</v>
      </c>
      <c r="H189" s="155"/>
      <c r="I189" s="156" t="s">
        <v>242</v>
      </c>
      <c r="J189" s="156">
        <v>17</v>
      </c>
      <c r="K189" s="156">
        <v>100</v>
      </c>
      <c r="L189" s="156" t="s">
        <v>249</v>
      </c>
      <c r="M189" s="157">
        <v>311579.42</v>
      </c>
      <c r="O189" s="155"/>
      <c r="P189" s="156" t="s">
        <v>253</v>
      </c>
      <c r="Q189" s="156">
        <v>11</v>
      </c>
      <c r="R189" s="156">
        <v>100</v>
      </c>
      <c r="S189" s="156" t="s">
        <v>255</v>
      </c>
      <c r="T189" s="157">
        <v>322383.65999999997</v>
      </c>
    </row>
    <row r="190" spans="1:20" x14ac:dyDescent="0.2">
      <c r="A190" s="155"/>
      <c r="B190" s="156" t="s">
        <v>243</v>
      </c>
      <c r="C190" s="156">
        <v>4</v>
      </c>
      <c r="D190" s="156">
        <v>100</v>
      </c>
      <c r="E190" s="156" t="s">
        <v>263</v>
      </c>
      <c r="F190" s="157">
        <v>196010.73</v>
      </c>
      <c r="H190" s="155"/>
      <c r="I190" s="156" t="s">
        <v>240</v>
      </c>
      <c r="J190" s="156">
        <v>7</v>
      </c>
      <c r="K190" s="156">
        <v>100</v>
      </c>
      <c r="L190" s="156" t="s">
        <v>261</v>
      </c>
      <c r="M190" s="157">
        <v>241739.23</v>
      </c>
      <c r="O190" s="155"/>
      <c r="P190" s="156" t="s">
        <v>242</v>
      </c>
      <c r="Q190" s="156">
        <v>8</v>
      </c>
      <c r="R190" s="156">
        <v>100</v>
      </c>
      <c r="S190" s="156" t="s">
        <v>265</v>
      </c>
      <c r="T190" s="157">
        <v>363949.50999999995</v>
      </c>
    </row>
    <row r="191" spans="1:20" x14ac:dyDescent="0.2">
      <c r="A191" s="155" t="s">
        <v>264</v>
      </c>
      <c r="B191" s="156" t="s">
        <v>240</v>
      </c>
      <c r="C191" s="156">
        <v>7</v>
      </c>
      <c r="D191" s="156">
        <v>100</v>
      </c>
      <c r="E191" s="156" t="s">
        <v>261</v>
      </c>
      <c r="F191" s="157">
        <v>265782.10000000003</v>
      </c>
      <c r="H191" s="155"/>
      <c r="I191" s="156" t="s">
        <v>240</v>
      </c>
      <c r="J191" s="156">
        <v>9</v>
      </c>
      <c r="K191" s="156">
        <v>100</v>
      </c>
      <c r="L191" s="156" t="s">
        <v>247</v>
      </c>
      <c r="M191" s="157">
        <v>233898</v>
      </c>
      <c r="O191" s="155"/>
      <c r="P191" s="156" t="s">
        <v>243</v>
      </c>
      <c r="Q191" s="156">
        <v>4</v>
      </c>
      <c r="R191" s="156">
        <v>100</v>
      </c>
      <c r="S191" s="156" t="s">
        <v>266</v>
      </c>
      <c r="T191" s="157">
        <v>212117.22</v>
      </c>
    </row>
    <row r="192" spans="1:20" x14ac:dyDescent="0.2">
      <c r="A192" s="155"/>
      <c r="B192" s="156" t="s">
        <v>240</v>
      </c>
      <c r="C192" s="156">
        <v>7</v>
      </c>
      <c r="D192" s="156">
        <v>100</v>
      </c>
      <c r="E192" s="156" t="s">
        <v>145</v>
      </c>
      <c r="F192" s="157">
        <v>244431.43</v>
      </c>
      <c r="H192" s="155" t="s">
        <v>258</v>
      </c>
      <c r="I192" s="156" t="s">
        <v>253</v>
      </c>
      <c r="J192" s="156">
        <v>12</v>
      </c>
      <c r="K192" s="156">
        <v>100</v>
      </c>
      <c r="L192" s="156" t="s">
        <v>255</v>
      </c>
      <c r="M192" s="157">
        <v>383678.66000000003</v>
      </c>
      <c r="O192" s="155" t="s">
        <v>258</v>
      </c>
      <c r="P192" s="156" t="s">
        <v>242</v>
      </c>
      <c r="Q192" s="156">
        <v>15</v>
      </c>
      <c r="R192" s="156">
        <v>100</v>
      </c>
      <c r="S192" s="156" t="s">
        <v>256</v>
      </c>
      <c r="T192" s="157">
        <v>416816.77999999997</v>
      </c>
    </row>
    <row r="193" spans="1:20" x14ac:dyDescent="0.2">
      <c r="A193" s="155"/>
      <c r="B193" s="156" t="s">
        <v>243</v>
      </c>
      <c r="C193" s="156">
        <v>5</v>
      </c>
      <c r="D193" s="156">
        <v>100</v>
      </c>
      <c r="E193" s="156" t="s">
        <v>145</v>
      </c>
      <c r="F193" s="157">
        <v>191887.95</v>
      </c>
      <c r="H193" s="155"/>
      <c r="I193" s="156" t="s">
        <v>242</v>
      </c>
      <c r="J193" s="156">
        <v>9</v>
      </c>
      <c r="K193" s="156">
        <v>100</v>
      </c>
      <c r="L193" s="156" t="s">
        <v>265</v>
      </c>
      <c r="M193" s="157">
        <v>326852.40000000002</v>
      </c>
      <c r="O193" s="155"/>
      <c r="P193" s="156" t="s">
        <v>253</v>
      </c>
      <c r="Q193" s="156">
        <v>22</v>
      </c>
      <c r="R193" s="156">
        <v>100</v>
      </c>
      <c r="S193" s="156" t="s">
        <v>265</v>
      </c>
      <c r="T193" s="157">
        <v>389256.75</v>
      </c>
    </row>
    <row r="194" spans="1:20" x14ac:dyDescent="0.2">
      <c r="A194" s="155"/>
      <c r="B194" s="156" t="s">
        <v>240</v>
      </c>
      <c r="C194" s="156">
        <v>8</v>
      </c>
      <c r="D194" s="156">
        <v>100</v>
      </c>
      <c r="E194" s="156" t="s">
        <v>145</v>
      </c>
      <c r="F194" s="157">
        <v>255479.75</v>
      </c>
      <c r="H194" s="155"/>
      <c r="I194" s="156" t="s">
        <v>243</v>
      </c>
      <c r="J194" s="156">
        <v>5</v>
      </c>
      <c r="K194" s="156">
        <v>100</v>
      </c>
      <c r="L194" s="156" t="s">
        <v>266</v>
      </c>
      <c r="M194" s="157">
        <v>222648.63</v>
      </c>
      <c r="O194" s="155"/>
      <c r="P194" s="156" t="s">
        <v>253</v>
      </c>
      <c r="Q194" s="156">
        <v>20</v>
      </c>
      <c r="R194" s="156">
        <v>100</v>
      </c>
      <c r="S194" s="156" t="s">
        <v>246</v>
      </c>
      <c r="T194" s="157">
        <v>502304.6</v>
      </c>
    </row>
    <row r="195" spans="1:20" x14ac:dyDescent="0.2">
      <c r="A195" s="155"/>
      <c r="B195" s="156" t="s">
        <v>243</v>
      </c>
      <c r="C195" s="156">
        <v>4</v>
      </c>
      <c r="D195" s="156">
        <v>100</v>
      </c>
      <c r="E195" s="156" t="s">
        <v>145</v>
      </c>
      <c r="F195" s="157">
        <v>191454.81</v>
      </c>
      <c r="H195" s="155" t="s">
        <v>258</v>
      </c>
      <c r="I195" s="156" t="s">
        <v>242</v>
      </c>
      <c r="J195" s="156">
        <v>16</v>
      </c>
      <c r="K195" s="156">
        <v>100</v>
      </c>
      <c r="L195" s="156" t="s">
        <v>256</v>
      </c>
      <c r="M195" s="157">
        <v>398299.32</v>
      </c>
      <c r="O195" s="155" t="s">
        <v>258</v>
      </c>
      <c r="P195" s="156" t="s">
        <v>253</v>
      </c>
      <c r="Q195" s="156">
        <v>17</v>
      </c>
      <c r="R195" s="156">
        <v>100</v>
      </c>
      <c r="S195" s="156" t="s">
        <v>265</v>
      </c>
      <c r="T195" s="157">
        <v>328241.83</v>
      </c>
    </row>
    <row r="196" spans="1:20" x14ac:dyDescent="0.2">
      <c r="A196" s="155"/>
      <c r="B196" s="156" t="s">
        <v>242</v>
      </c>
      <c r="C196" s="156">
        <v>9</v>
      </c>
      <c r="D196" s="156">
        <v>100</v>
      </c>
      <c r="E196" s="156" t="s">
        <v>145</v>
      </c>
      <c r="F196" s="157">
        <v>302578.40000000002</v>
      </c>
      <c r="H196" s="155"/>
      <c r="I196" s="156" t="s">
        <v>253</v>
      </c>
      <c r="J196" s="156">
        <v>23</v>
      </c>
      <c r="K196" s="156">
        <v>95.88</v>
      </c>
      <c r="L196" s="156" t="s">
        <v>265</v>
      </c>
      <c r="M196" s="157">
        <v>333721.88</v>
      </c>
      <c r="O196" s="155"/>
      <c r="P196" s="156" t="s">
        <v>253</v>
      </c>
      <c r="Q196" s="156">
        <v>35</v>
      </c>
      <c r="R196" s="156">
        <v>100</v>
      </c>
      <c r="S196" s="156" t="s">
        <v>256</v>
      </c>
      <c r="T196" s="157">
        <v>414326.01</v>
      </c>
    </row>
    <row r="197" spans="1:20" x14ac:dyDescent="0.2">
      <c r="A197" s="155"/>
      <c r="B197" s="156" t="s">
        <v>240</v>
      </c>
      <c r="C197" s="156">
        <v>7</v>
      </c>
      <c r="D197" s="156">
        <v>100</v>
      </c>
      <c r="E197" s="156" t="s">
        <v>145</v>
      </c>
      <c r="F197" s="157">
        <v>211634.11</v>
      </c>
      <c r="H197" s="155"/>
      <c r="I197" s="156" t="s">
        <v>253</v>
      </c>
      <c r="J197" s="156">
        <v>21</v>
      </c>
      <c r="K197" s="156">
        <v>100</v>
      </c>
      <c r="L197" s="156" t="s">
        <v>246</v>
      </c>
      <c r="M197" s="157">
        <v>558386.73</v>
      </c>
      <c r="O197" s="155"/>
      <c r="P197" s="156" t="s">
        <v>240</v>
      </c>
      <c r="Q197" s="156">
        <v>11</v>
      </c>
      <c r="R197" s="156">
        <v>100</v>
      </c>
      <c r="S197" s="156" t="s">
        <v>262</v>
      </c>
      <c r="T197" s="157">
        <v>257473.44</v>
      </c>
    </row>
    <row r="198" spans="1:20" x14ac:dyDescent="0.2">
      <c r="A198" s="155"/>
      <c r="B198" s="156" t="s">
        <v>240</v>
      </c>
      <c r="C198" s="156">
        <v>13</v>
      </c>
      <c r="D198" s="156">
        <v>66.67</v>
      </c>
      <c r="E198" s="156" t="s">
        <v>261</v>
      </c>
      <c r="F198" s="157">
        <v>155231.85999999999</v>
      </c>
      <c r="H198" s="155" t="s">
        <v>258</v>
      </c>
      <c r="I198" s="156" t="s">
        <v>253</v>
      </c>
      <c r="J198" s="156">
        <v>11</v>
      </c>
      <c r="K198" s="156">
        <v>100</v>
      </c>
      <c r="L198" s="156" t="s">
        <v>265</v>
      </c>
      <c r="M198" s="157">
        <v>347208.45999999996</v>
      </c>
      <c r="O198" s="155"/>
      <c r="P198" s="156" t="s">
        <v>240</v>
      </c>
      <c r="Q198" s="156">
        <v>7</v>
      </c>
      <c r="R198" s="156">
        <v>100</v>
      </c>
      <c r="S198" s="156" t="s">
        <v>246</v>
      </c>
      <c r="T198" s="157">
        <v>366493.84</v>
      </c>
    </row>
    <row r="199" spans="1:20" x14ac:dyDescent="0.2">
      <c r="A199" s="155"/>
      <c r="B199" s="156" t="s">
        <v>240</v>
      </c>
      <c r="C199" s="156">
        <v>6</v>
      </c>
      <c r="D199" s="156">
        <v>100</v>
      </c>
      <c r="E199" s="156" t="s">
        <v>249</v>
      </c>
      <c r="F199" s="157">
        <v>271445.57</v>
      </c>
      <c r="H199" s="155"/>
      <c r="I199" s="156" t="s">
        <v>253</v>
      </c>
      <c r="J199" s="156">
        <v>35</v>
      </c>
      <c r="K199" s="156">
        <v>100</v>
      </c>
      <c r="L199" s="156" t="s">
        <v>256</v>
      </c>
      <c r="M199" s="157">
        <v>423747.89</v>
      </c>
      <c r="O199" s="155"/>
      <c r="P199" s="156" t="s">
        <v>240</v>
      </c>
      <c r="Q199" s="156">
        <v>11</v>
      </c>
      <c r="R199" s="156">
        <v>100</v>
      </c>
      <c r="S199" s="156" t="s">
        <v>266</v>
      </c>
      <c r="T199" s="157">
        <v>248682.65</v>
      </c>
    </row>
    <row r="200" spans="1:20" x14ac:dyDescent="0.2">
      <c r="A200" s="155"/>
      <c r="B200" s="156" t="s">
        <v>240</v>
      </c>
      <c r="C200" s="156">
        <v>8</v>
      </c>
      <c r="D200" s="156">
        <v>100</v>
      </c>
      <c r="E200" s="156" t="s">
        <v>145</v>
      </c>
      <c r="F200" s="157">
        <v>217304.79</v>
      </c>
      <c r="H200" s="155"/>
      <c r="I200" s="156" t="s">
        <v>240</v>
      </c>
      <c r="J200" s="156">
        <v>11</v>
      </c>
      <c r="K200" s="156">
        <v>100</v>
      </c>
      <c r="L200" s="156" t="s">
        <v>262</v>
      </c>
      <c r="M200" s="157">
        <v>227865.3</v>
      </c>
      <c r="O200" s="155" t="s">
        <v>258</v>
      </c>
      <c r="P200" s="156" t="s">
        <v>242</v>
      </c>
      <c r="Q200" s="156">
        <v>16</v>
      </c>
      <c r="R200" s="156">
        <v>100</v>
      </c>
      <c r="S200" s="156" t="s">
        <v>267</v>
      </c>
      <c r="T200" s="157">
        <v>364943.95</v>
      </c>
    </row>
    <row r="201" spans="1:20" x14ac:dyDescent="0.2">
      <c r="A201" s="155"/>
      <c r="B201" s="156" t="s">
        <v>240</v>
      </c>
      <c r="C201" s="156">
        <v>12</v>
      </c>
      <c r="D201" s="156">
        <v>100</v>
      </c>
      <c r="E201" s="156" t="s">
        <v>247</v>
      </c>
      <c r="F201" s="157">
        <v>231460.28</v>
      </c>
      <c r="H201" s="155"/>
      <c r="I201" s="156" t="s">
        <v>242</v>
      </c>
      <c r="J201" s="156">
        <v>7</v>
      </c>
      <c r="K201" s="156">
        <v>100</v>
      </c>
      <c r="L201" s="156" t="s">
        <v>246</v>
      </c>
      <c r="M201" s="157">
        <v>320229.71000000002</v>
      </c>
      <c r="O201" s="155"/>
      <c r="P201" s="156" t="s">
        <v>240</v>
      </c>
      <c r="Q201" s="156">
        <v>10</v>
      </c>
      <c r="R201" s="156">
        <v>100</v>
      </c>
      <c r="S201" s="156" t="s">
        <v>261</v>
      </c>
      <c r="T201" s="157">
        <v>225709.72999999998</v>
      </c>
    </row>
    <row r="202" spans="1:20" x14ac:dyDescent="0.2">
      <c r="A202" s="155"/>
      <c r="B202" s="156" t="s">
        <v>240</v>
      </c>
      <c r="C202" s="156">
        <v>8</v>
      </c>
      <c r="D202" s="156">
        <v>100</v>
      </c>
      <c r="E202" s="156" t="s">
        <v>249</v>
      </c>
      <c r="F202" s="157">
        <v>287750.40999999997</v>
      </c>
      <c r="H202" s="155"/>
      <c r="I202" s="156" t="s">
        <v>240</v>
      </c>
      <c r="J202" s="156">
        <v>11</v>
      </c>
      <c r="K202" s="156">
        <v>100</v>
      </c>
      <c r="L202" s="156" t="s">
        <v>266</v>
      </c>
      <c r="M202" s="157">
        <v>247906.83</v>
      </c>
      <c r="O202" s="155"/>
      <c r="P202" s="156" t="s">
        <v>253</v>
      </c>
      <c r="Q202" s="156">
        <v>23</v>
      </c>
      <c r="R202" s="156">
        <v>100</v>
      </c>
      <c r="S202" s="156" t="s">
        <v>268</v>
      </c>
      <c r="T202" s="157">
        <v>373622.74</v>
      </c>
    </row>
    <row r="203" spans="1:20" x14ac:dyDescent="0.2">
      <c r="A203" s="155"/>
      <c r="B203" s="156" t="s">
        <v>243</v>
      </c>
      <c r="C203" s="156">
        <v>3</v>
      </c>
      <c r="D203" s="156">
        <v>100</v>
      </c>
      <c r="E203" s="156" t="s">
        <v>263</v>
      </c>
      <c r="F203" s="157">
        <v>212373.92</v>
      </c>
      <c r="H203" s="155"/>
      <c r="I203" s="156" t="s">
        <v>242</v>
      </c>
      <c r="J203" s="156">
        <v>17</v>
      </c>
      <c r="K203" s="156">
        <v>50</v>
      </c>
      <c r="L203" s="156" t="s">
        <v>267</v>
      </c>
      <c r="M203" s="157">
        <v>163453.39000000001</v>
      </c>
      <c r="O203" s="155"/>
      <c r="P203" s="156" t="s">
        <v>240</v>
      </c>
      <c r="Q203" s="156">
        <v>11</v>
      </c>
      <c r="R203" s="156">
        <v>100</v>
      </c>
      <c r="S203" s="156" t="s">
        <v>256</v>
      </c>
      <c r="T203" s="157">
        <v>307959.92</v>
      </c>
    </row>
    <row r="204" spans="1:20" x14ac:dyDescent="0.2">
      <c r="A204" s="155"/>
      <c r="B204" s="156" t="s">
        <v>242</v>
      </c>
      <c r="C204" s="156">
        <v>17</v>
      </c>
      <c r="D204" s="156">
        <v>100</v>
      </c>
      <c r="E204" s="156" t="s">
        <v>249</v>
      </c>
      <c r="F204" s="157">
        <v>357832.11</v>
      </c>
      <c r="H204" s="155"/>
      <c r="I204" s="156" t="s">
        <v>240</v>
      </c>
      <c r="J204" s="156">
        <v>11</v>
      </c>
      <c r="K204" s="156">
        <v>100</v>
      </c>
      <c r="L204" s="156" t="s">
        <v>261</v>
      </c>
      <c r="M204" s="157">
        <v>257226.32</v>
      </c>
      <c r="O204" s="155"/>
      <c r="P204" s="156" t="s">
        <v>253</v>
      </c>
      <c r="Q204" s="156">
        <v>12</v>
      </c>
      <c r="R204" s="156">
        <v>50</v>
      </c>
      <c r="S204" s="156" t="s">
        <v>145</v>
      </c>
      <c r="T204" s="157">
        <v>144421.35999999999</v>
      </c>
    </row>
    <row r="205" spans="1:20" x14ac:dyDescent="0.2">
      <c r="A205" s="155"/>
      <c r="B205" s="156" t="s">
        <v>240</v>
      </c>
      <c r="C205" s="156">
        <v>8</v>
      </c>
      <c r="D205" s="156">
        <v>100</v>
      </c>
      <c r="E205" s="156" t="s">
        <v>261</v>
      </c>
      <c r="F205" s="157">
        <v>255320.7</v>
      </c>
      <c r="H205" s="155"/>
      <c r="I205" s="156" t="s">
        <v>253</v>
      </c>
      <c r="J205" s="156">
        <v>24</v>
      </c>
      <c r="K205" s="156">
        <v>100</v>
      </c>
      <c r="L205" s="156" t="s">
        <v>268</v>
      </c>
      <c r="M205" s="157">
        <v>378597.33</v>
      </c>
      <c r="O205" s="155" t="s">
        <v>258</v>
      </c>
      <c r="P205" s="156" t="s">
        <v>242</v>
      </c>
      <c r="Q205" s="156">
        <v>17</v>
      </c>
      <c r="R205" s="156">
        <v>100</v>
      </c>
      <c r="S205" s="156" t="s">
        <v>247</v>
      </c>
      <c r="T205" s="157">
        <v>301781.84000000003</v>
      </c>
    </row>
    <row r="206" spans="1:20" x14ac:dyDescent="0.2">
      <c r="A206" s="155"/>
      <c r="B206" s="156" t="s">
        <v>240</v>
      </c>
      <c r="C206" s="156">
        <v>10</v>
      </c>
      <c r="D206" s="156">
        <v>100</v>
      </c>
      <c r="E206" s="156" t="s">
        <v>247</v>
      </c>
      <c r="F206" s="157">
        <v>250743.96</v>
      </c>
      <c r="H206" s="155"/>
      <c r="I206" s="156" t="s">
        <v>240</v>
      </c>
      <c r="J206" s="156">
        <v>11</v>
      </c>
      <c r="K206" s="156">
        <v>100</v>
      </c>
      <c r="L206" s="156" t="s">
        <v>256</v>
      </c>
      <c r="M206" s="157">
        <v>313903.92</v>
      </c>
      <c r="O206" s="155"/>
      <c r="P206" s="156" t="s">
        <v>253</v>
      </c>
      <c r="Q206" s="156">
        <v>16</v>
      </c>
      <c r="R206" s="156">
        <v>100</v>
      </c>
      <c r="S206" s="156" t="s">
        <v>257</v>
      </c>
      <c r="T206" s="157">
        <v>418057.01</v>
      </c>
    </row>
    <row r="207" spans="1:20" x14ac:dyDescent="0.2">
      <c r="A207" s="155" t="s">
        <v>258</v>
      </c>
      <c r="B207" s="156" t="s">
        <v>253</v>
      </c>
      <c r="C207" s="156">
        <v>13</v>
      </c>
      <c r="D207" s="156">
        <v>100</v>
      </c>
      <c r="E207" s="156" t="s">
        <v>255</v>
      </c>
      <c r="F207" s="157">
        <v>408074.67</v>
      </c>
      <c r="H207" s="155"/>
      <c r="I207" s="156" t="s">
        <v>253</v>
      </c>
      <c r="J207" s="156">
        <v>13</v>
      </c>
      <c r="K207" s="156">
        <v>50</v>
      </c>
      <c r="L207" s="156" t="s">
        <v>145</v>
      </c>
      <c r="M207" s="157">
        <v>146678.51999999999</v>
      </c>
      <c r="O207" s="155"/>
      <c r="P207" s="156" t="s">
        <v>240</v>
      </c>
      <c r="Q207" s="156">
        <v>11</v>
      </c>
      <c r="R207" s="156">
        <v>100</v>
      </c>
      <c r="S207" s="156" t="s">
        <v>262</v>
      </c>
      <c r="T207" s="157">
        <v>304207.03000000003</v>
      </c>
    </row>
    <row r="208" spans="1:20" x14ac:dyDescent="0.2">
      <c r="A208" s="155" t="s">
        <v>258</v>
      </c>
      <c r="B208" s="156" t="s">
        <v>242</v>
      </c>
      <c r="C208" s="156">
        <v>10</v>
      </c>
      <c r="D208" s="156">
        <v>100</v>
      </c>
      <c r="E208" s="156" t="s">
        <v>265</v>
      </c>
      <c r="F208" s="157">
        <v>321578.42000000004</v>
      </c>
      <c r="H208" s="155"/>
      <c r="I208" s="156" t="s">
        <v>242</v>
      </c>
      <c r="J208" s="156">
        <v>17</v>
      </c>
      <c r="K208" s="156">
        <v>100</v>
      </c>
      <c r="L208" s="156" t="s">
        <v>247</v>
      </c>
      <c r="M208" s="157">
        <v>310007.19</v>
      </c>
      <c r="O208" s="155"/>
      <c r="P208" s="156" t="s">
        <v>253</v>
      </c>
      <c r="Q208" s="156">
        <v>35</v>
      </c>
      <c r="R208" s="156">
        <v>100</v>
      </c>
      <c r="S208" s="156" t="s">
        <v>244</v>
      </c>
      <c r="T208" s="157">
        <v>427159.45</v>
      </c>
    </row>
    <row r="209" spans="1:20" x14ac:dyDescent="0.2">
      <c r="A209" s="155"/>
      <c r="B209" s="156" t="s">
        <v>243</v>
      </c>
      <c r="C209" s="156">
        <v>6</v>
      </c>
      <c r="D209" s="156">
        <v>100</v>
      </c>
      <c r="E209" s="156" t="s">
        <v>266</v>
      </c>
      <c r="F209" s="157">
        <v>252220.66</v>
      </c>
      <c r="H209" s="155"/>
      <c r="I209" s="156" t="s">
        <v>253</v>
      </c>
      <c r="J209" s="156">
        <v>17</v>
      </c>
      <c r="K209" s="156">
        <v>100</v>
      </c>
      <c r="L209" s="156" t="s">
        <v>257</v>
      </c>
      <c r="M209" s="157">
        <v>431835.58</v>
      </c>
      <c r="O209" s="155" t="s">
        <v>259</v>
      </c>
      <c r="P209" s="156" t="s">
        <v>253</v>
      </c>
      <c r="Q209" s="156">
        <v>16</v>
      </c>
      <c r="R209" s="156">
        <v>100</v>
      </c>
      <c r="S209" s="156" t="s">
        <v>246</v>
      </c>
      <c r="T209" s="157">
        <v>477055.13</v>
      </c>
    </row>
    <row r="210" spans="1:20" x14ac:dyDescent="0.2">
      <c r="A210" s="155" t="s">
        <v>258</v>
      </c>
      <c r="B210" s="156" t="s">
        <v>242</v>
      </c>
      <c r="C210" s="156">
        <v>17</v>
      </c>
      <c r="D210" s="156">
        <v>100</v>
      </c>
      <c r="E210" s="156" t="s">
        <v>256</v>
      </c>
      <c r="F210" s="157">
        <v>376885.46</v>
      </c>
      <c r="H210" s="155"/>
      <c r="I210" s="156" t="s">
        <v>240</v>
      </c>
      <c r="J210" s="156">
        <v>11</v>
      </c>
      <c r="K210" s="156">
        <v>100</v>
      </c>
      <c r="L210" s="156" t="s">
        <v>262</v>
      </c>
      <c r="M210" s="157">
        <v>284493.90999999997</v>
      </c>
      <c r="O210" s="155"/>
      <c r="P210" s="156" t="s">
        <v>253</v>
      </c>
      <c r="Q210" s="165">
        <v>14</v>
      </c>
      <c r="R210" s="165">
        <v>100</v>
      </c>
      <c r="S210" s="156" t="s">
        <v>267</v>
      </c>
      <c r="T210" s="157">
        <v>352603.54</v>
      </c>
    </row>
    <row r="211" spans="1:20" x14ac:dyDescent="0.2">
      <c r="A211" s="155"/>
      <c r="B211" s="156" t="s">
        <v>253</v>
      </c>
      <c r="C211" s="156">
        <v>24</v>
      </c>
      <c r="D211" s="156">
        <v>100</v>
      </c>
      <c r="E211" s="156" t="s">
        <v>265</v>
      </c>
      <c r="F211" s="157">
        <v>381405.93</v>
      </c>
      <c r="H211" s="155"/>
      <c r="I211" s="156" t="s">
        <v>253</v>
      </c>
      <c r="J211" s="156">
        <v>35</v>
      </c>
      <c r="K211" s="156">
        <v>100</v>
      </c>
      <c r="L211" s="156" t="s">
        <v>244</v>
      </c>
      <c r="M211" s="157">
        <v>432974.89</v>
      </c>
      <c r="O211" s="155"/>
      <c r="P211" s="156" t="s">
        <v>253</v>
      </c>
      <c r="Q211" s="156">
        <v>21</v>
      </c>
      <c r="R211" s="156">
        <v>100</v>
      </c>
      <c r="S211" s="156" t="s">
        <v>246</v>
      </c>
      <c r="T211" s="157">
        <v>371286.76</v>
      </c>
    </row>
    <row r="212" spans="1:20" x14ac:dyDescent="0.2">
      <c r="A212" s="155"/>
      <c r="B212" s="156" t="s">
        <v>253</v>
      </c>
      <c r="C212" s="156">
        <v>22</v>
      </c>
      <c r="D212" s="156">
        <v>100</v>
      </c>
      <c r="E212" s="156" t="s">
        <v>246</v>
      </c>
      <c r="F212" s="157">
        <v>582822.80999999994</v>
      </c>
      <c r="H212" s="155" t="s">
        <v>259</v>
      </c>
      <c r="I212" s="156" t="s">
        <v>253</v>
      </c>
      <c r="J212" s="156">
        <v>17</v>
      </c>
      <c r="K212" s="156">
        <v>100</v>
      </c>
      <c r="L212" s="156" t="s">
        <v>246</v>
      </c>
      <c r="M212" s="157">
        <v>473212.3</v>
      </c>
      <c r="O212" s="155" t="s">
        <v>264</v>
      </c>
      <c r="P212" s="156" t="s">
        <v>242</v>
      </c>
      <c r="Q212" s="156">
        <v>17</v>
      </c>
      <c r="R212" s="156">
        <v>100</v>
      </c>
      <c r="S212" s="156" t="s">
        <v>267</v>
      </c>
      <c r="T212" s="157">
        <v>347226.52</v>
      </c>
    </row>
    <row r="213" spans="1:20" x14ac:dyDescent="0.2">
      <c r="A213" s="155"/>
      <c r="B213" s="156" t="s">
        <v>253</v>
      </c>
      <c r="C213" s="156">
        <v>12</v>
      </c>
      <c r="D213" s="156">
        <v>100</v>
      </c>
      <c r="E213" s="156" t="s">
        <v>265</v>
      </c>
      <c r="F213" s="157">
        <v>332639.5</v>
      </c>
      <c r="H213" s="155"/>
      <c r="I213" s="156" t="s">
        <v>253</v>
      </c>
      <c r="J213" s="156">
        <v>22</v>
      </c>
      <c r="K213" s="156">
        <v>100</v>
      </c>
      <c r="L213" s="156" t="s">
        <v>246</v>
      </c>
      <c r="M213" s="157">
        <v>376489.66</v>
      </c>
      <c r="O213" s="155"/>
      <c r="P213" s="156" t="s">
        <v>240</v>
      </c>
      <c r="Q213" s="156">
        <v>7</v>
      </c>
      <c r="R213" s="156">
        <v>100</v>
      </c>
      <c r="S213" s="156" t="s">
        <v>257</v>
      </c>
      <c r="T213" s="157">
        <v>217810.4</v>
      </c>
    </row>
    <row r="214" spans="1:20" x14ac:dyDescent="0.2">
      <c r="A214" s="155" t="s">
        <v>264</v>
      </c>
      <c r="B214" s="156" t="s">
        <v>253</v>
      </c>
      <c r="C214" s="156">
        <v>35</v>
      </c>
      <c r="D214" s="156">
        <v>100</v>
      </c>
      <c r="E214" s="156" t="s">
        <v>256</v>
      </c>
      <c r="F214" s="157">
        <v>425455.35</v>
      </c>
      <c r="H214" s="155"/>
      <c r="I214" s="156" t="s">
        <v>242</v>
      </c>
      <c r="J214" s="156">
        <v>17</v>
      </c>
      <c r="K214" s="156">
        <v>100</v>
      </c>
      <c r="L214" s="156" t="s">
        <v>267</v>
      </c>
      <c r="M214" s="157">
        <v>261485.27</v>
      </c>
      <c r="O214" s="155"/>
      <c r="P214" s="156" t="s">
        <v>242</v>
      </c>
      <c r="Q214" s="156">
        <v>8</v>
      </c>
      <c r="R214" s="156">
        <v>100</v>
      </c>
      <c r="S214" s="156" t="s">
        <v>257</v>
      </c>
      <c r="T214" s="157">
        <v>312118.86</v>
      </c>
    </row>
    <row r="215" spans="1:20" x14ac:dyDescent="0.2">
      <c r="A215" s="155"/>
      <c r="B215" s="156" t="s">
        <v>240</v>
      </c>
      <c r="C215" s="156">
        <v>11</v>
      </c>
      <c r="D215" s="156">
        <v>100</v>
      </c>
      <c r="E215" s="156" t="s">
        <v>262</v>
      </c>
      <c r="F215" s="157">
        <v>229586.03</v>
      </c>
      <c r="H215" s="155"/>
      <c r="I215" s="156" t="s">
        <v>240</v>
      </c>
      <c r="J215" s="156">
        <v>8</v>
      </c>
      <c r="K215" s="156">
        <v>100</v>
      </c>
      <c r="L215" s="156" t="s">
        <v>257</v>
      </c>
      <c r="M215" s="157">
        <v>249008.91999999998</v>
      </c>
      <c r="O215" s="155"/>
      <c r="P215" s="156" t="s">
        <v>240</v>
      </c>
      <c r="Q215" s="156">
        <v>11</v>
      </c>
      <c r="R215" s="156">
        <v>100</v>
      </c>
      <c r="S215" s="156" t="s">
        <v>252</v>
      </c>
      <c r="T215" s="157">
        <v>251238.01</v>
      </c>
    </row>
    <row r="216" spans="1:20" x14ac:dyDescent="0.2">
      <c r="A216" s="155"/>
      <c r="B216" s="156" t="s">
        <v>242</v>
      </c>
      <c r="C216" s="156">
        <v>8</v>
      </c>
      <c r="D216" s="156">
        <v>100</v>
      </c>
      <c r="E216" s="156" t="s">
        <v>246</v>
      </c>
      <c r="F216" s="157">
        <v>329598.59000000003</v>
      </c>
      <c r="H216" s="155" t="s">
        <v>258</v>
      </c>
      <c r="I216" s="156" t="s">
        <v>242</v>
      </c>
      <c r="J216" s="156">
        <v>9</v>
      </c>
      <c r="K216" s="156">
        <v>100</v>
      </c>
      <c r="L216" s="156" t="s">
        <v>257</v>
      </c>
      <c r="M216" s="157">
        <v>349527.37</v>
      </c>
      <c r="O216" s="155"/>
      <c r="P216" s="156" t="s">
        <v>242</v>
      </c>
      <c r="Q216" s="156">
        <v>17</v>
      </c>
      <c r="R216" s="156">
        <v>100</v>
      </c>
      <c r="S216" s="156" t="s">
        <v>266</v>
      </c>
      <c r="T216" s="157">
        <v>386174.73000000004</v>
      </c>
    </row>
    <row r="217" spans="1:20" x14ac:dyDescent="0.2">
      <c r="A217" s="155"/>
      <c r="B217" s="156" t="s">
        <v>240</v>
      </c>
      <c r="C217" s="156">
        <v>11</v>
      </c>
      <c r="D217" s="156">
        <v>100</v>
      </c>
      <c r="E217" s="156" t="s">
        <v>266</v>
      </c>
      <c r="F217" s="157">
        <v>263668.28999999998</v>
      </c>
      <c r="H217" s="155"/>
      <c r="I217" s="156" t="s">
        <v>240</v>
      </c>
      <c r="J217" s="156">
        <v>11</v>
      </c>
      <c r="K217" s="156">
        <v>100</v>
      </c>
      <c r="L217" s="156" t="s">
        <v>252</v>
      </c>
      <c r="M217" s="157">
        <v>260295.32</v>
      </c>
      <c r="O217" s="155"/>
      <c r="P217" s="156" t="s">
        <v>240</v>
      </c>
      <c r="Q217" s="156">
        <v>25</v>
      </c>
      <c r="R217" s="156">
        <v>100</v>
      </c>
      <c r="S217" s="156" t="s">
        <v>247</v>
      </c>
      <c r="T217" s="157">
        <v>271064.17</v>
      </c>
    </row>
    <row r="218" spans="1:20" x14ac:dyDescent="0.2">
      <c r="A218" s="155"/>
      <c r="B218" s="156" t="s">
        <v>242</v>
      </c>
      <c r="C218" s="156">
        <v>17</v>
      </c>
      <c r="D218" s="156">
        <v>50</v>
      </c>
      <c r="E218" s="156" t="s">
        <v>267</v>
      </c>
      <c r="F218" s="157">
        <v>141610.29</v>
      </c>
      <c r="H218" s="155" t="s">
        <v>258</v>
      </c>
      <c r="I218" s="156" t="s">
        <v>242</v>
      </c>
      <c r="J218" s="156">
        <v>17</v>
      </c>
      <c r="K218" s="156">
        <v>100</v>
      </c>
      <c r="L218" s="156" t="s">
        <v>266</v>
      </c>
      <c r="M218" s="157">
        <v>386136.41000000003</v>
      </c>
      <c r="O218" s="155"/>
      <c r="P218" s="156" t="s">
        <v>253</v>
      </c>
      <c r="Q218" s="156">
        <v>12</v>
      </c>
      <c r="R218" s="156">
        <v>100</v>
      </c>
      <c r="S218" s="156" t="s">
        <v>256</v>
      </c>
      <c r="T218" s="157">
        <v>407187.85</v>
      </c>
    </row>
    <row r="219" spans="1:20" x14ac:dyDescent="0.2">
      <c r="A219" s="155"/>
      <c r="B219" s="156" t="s">
        <v>240</v>
      </c>
      <c r="C219" s="156">
        <v>11</v>
      </c>
      <c r="D219" s="156">
        <v>100</v>
      </c>
      <c r="E219" s="156" t="s">
        <v>261</v>
      </c>
      <c r="F219" s="157">
        <v>258831.3</v>
      </c>
      <c r="H219" s="155"/>
      <c r="I219" s="156" t="s">
        <v>240</v>
      </c>
      <c r="J219" s="156">
        <v>26</v>
      </c>
      <c r="K219" s="156">
        <v>100</v>
      </c>
      <c r="L219" s="156" t="s">
        <v>247</v>
      </c>
      <c r="M219" s="157">
        <v>266677.62</v>
      </c>
      <c r="O219" s="155"/>
      <c r="P219" s="156" t="s">
        <v>240</v>
      </c>
      <c r="Q219" s="156">
        <v>11</v>
      </c>
      <c r="R219" s="156">
        <v>100</v>
      </c>
      <c r="S219" s="156" t="s">
        <v>250</v>
      </c>
      <c r="T219" s="157">
        <v>349270.44</v>
      </c>
    </row>
    <row r="220" spans="1:20" x14ac:dyDescent="0.2">
      <c r="A220" s="155"/>
      <c r="B220" s="156" t="s">
        <v>253</v>
      </c>
      <c r="C220" s="156">
        <v>25</v>
      </c>
      <c r="D220" s="156">
        <v>100</v>
      </c>
      <c r="E220" s="156" t="s">
        <v>268</v>
      </c>
      <c r="F220" s="157">
        <v>419667.04</v>
      </c>
      <c r="H220" s="155"/>
      <c r="I220" s="156" t="s">
        <v>253</v>
      </c>
      <c r="J220" s="156">
        <v>13</v>
      </c>
      <c r="K220" s="156">
        <v>100</v>
      </c>
      <c r="L220" s="156" t="s">
        <v>256</v>
      </c>
      <c r="M220" s="157">
        <v>436195.59</v>
      </c>
      <c r="O220" s="155"/>
      <c r="P220" s="156" t="s">
        <v>253</v>
      </c>
      <c r="Q220" s="156">
        <v>15</v>
      </c>
      <c r="R220" s="156">
        <v>100</v>
      </c>
      <c r="S220" s="156" t="s">
        <v>246</v>
      </c>
      <c r="T220" s="157">
        <v>435329.58</v>
      </c>
    </row>
    <row r="221" spans="1:20" x14ac:dyDescent="0.2">
      <c r="A221" s="155"/>
      <c r="B221" s="156" t="s">
        <v>240</v>
      </c>
      <c r="C221" s="156">
        <v>11</v>
      </c>
      <c r="D221" s="156">
        <v>100</v>
      </c>
      <c r="E221" s="156" t="s">
        <v>256</v>
      </c>
      <c r="F221" s="157">
        <v>328424.88</v>
      </c>
      <c r="H221" s="155" t="s">
        <v>258</v>
      </c>
      <c r="I221" s="156" t="s">
        <v>242</v>
      </c>
      <c r="J221" s="156">
        <v>7</v>
      </c>
      <c r="K221" s="156">
        <v>100</v>
      </c>
      <c r="L221" s="156" t="s">
        <v>250</v>
      </c>
      <c r="M221" s="157">
        <v>329186.86</v>
      </c>
      <c r="O221" s="155"/>
      <c r="P221" s="156" t="s">
        <v>240</v>
      </c>
      <c r="Q221" s="156">
        <v>11</v>
      </c>
      <c r="R221" s="156">
        <v>100</v>
      </c>
      <c r="S221" s="156" t="s">
        <v>260</v>
      </c>
      <c r="T221" s="157">
        <v>236504.59</v>
      </c>
    </row>
    <row r="222" spans="1:20" x14ac:dyDescent="0.2">
      <c r="A222" s="155"/>
      <c r="B222" s="156" t="s">
        <v>253</v>
      </c>
      <c r="C222" s="156">
        <v>14</v>
      </c>
      <c r="D222" s="156">
        <v>50</v>
      </c>
      <c r="E222" s="156" t="s">
        <v>145</v>
      </c>
      <c r="F222" s="157">
        <v>152912.66</v>
      </c>
      <c r="H222" s="155"/>
      <c r="I222" s="156" t="s">
        <v>253</v>
      </c>
      <c r="J222" s="156">
        <v>16</v>
      </c>
      <c r="K222" s="156">
        <v>100</v>
      </c>
      <c r="L222" s="156" t="s">
        <v>246</v>
      </c>
      <c r="M222" s="157">
        <v>452677.49</v>
      </c>
      <c r="O222" s="155"/>
      <c r="P222" s="156" t="s">
        <v>253</v>
      </c>
      <c r="Q222" s="156">
        <v>10</v>
      </c>
      <c r="R222" s="156">
        <v>100</v>
      </c>
      <c r="S222" s="156" t="s">
        <v>257</v>
      </c>
      <c r="T222" s="157">
        <v>396486.43</v>
      </c>
    </row>
    <row r="223" spans="1:20" x14ac:dyDescent="0.2">
      <c r="A223" s="155"/>
      <c r="B223" s="156" t="s">
        <v>242</v>
      </c>
      <c r="C223" s="156">
        <v>17</v>
      </c>
      <c r="D223" s="156">
        <v>75</v>
      </c>
      <c r="E223" s="156" t="s">
        <v>247</v>
      </c>
      <c r="F223" s="157">
        <v>230282.43</v>
      </c>
      <c r="H223" s="155"/>
      <c r="I223" s="156" t="s">
        <v>240</v>
      </c>
      <c r="J223" s="156">
        <v>11</v>
      </c>
      <c r="K223" s="156">
        <v>100</v>
      </c>
      <c r="L223" s="156" t="s">
        <v>260</v>
      </c>
      <c r="M223" s="157">
        <v>264552.74</v>
      </c>
      <c r="O223" s="155"/>
      <c r="P223" s="156" t="s">
        <v>253</v>
      </c>
      <c r="Q223" s="156">
        <v>15</v>
      </c>
      <c r="R223" s="156">
        <v>100</v>
      </c>
      <c r="S223" s="156" t="s">
        <v>262</v>
      </c>
      <c r="T223" s="157">
        <v>422018.55000000005</v>
      </c>
    </row>
    <row r="224" spans="1:20" x14ac:dyDescent="0.2">
      <c r="A224" s="155"/>
      <c r="B224" s="156" t="s">
        <v>253</v>
      </c>
      <c r="C224" s="156">
        <v>18</v>
      </c>
      <c r="D224" s="156">
        <v>100</v>
      </c>
      <c r="E224" s="156" t="s">
        <v>257</v>
      </c>
      <c r="F224" s="157">
        <v>438786.43</v>
      </c>
      <c r="H224" s="155"/>
      <c r="I224" s="156" t="s">
        <v>253</v>
      </c>
      <c r="J224" s="156">
        <v>11</v>
      </c>
      <c r="K224" s="156">
        <v>100</v>
      </c>
      <c r="L224" s="156" t="s">
        <v>257</v>
      </c>
      <c r="M224" s="157">
        <v>375155.33</v>
      </c>
      <c r="O224" s="155"/>
      <c r="P224" s="156" t="s">
        <v>240</v>
      </c>
      <c r="Q224" s="156">
        <v>11</v>
      </c>
      <c r="R224" s="156">
        <v>100</v>
      </c>
      <c r="S224" s="156" t="s">
        <v>261</v>
      </c>
      <c r="T224" s="157">
        <v>281381.43</v>
      </c>
    </row>
    <row r="225" spans="1:20" x14ac:dyDescent="0.2">
      <c r="A225" s="155"/>
      <c r="B225" s="156" t="s">
        <v>240</v>
      </c>
      <c r="C225" s="156">
        <v>11</v>
      </c>
      <c r="D225" s="156">
        <v>100</v>
      </c>
      <c r="E225" s="156" t="s">
        <v>262</v>
      </c>
      <c r="F225" s="157">
        <v>287332.06</v>
      </c>
      <c r="H225" s="155"/>
      <c r="I225" s="156" t="s">
        <v>253</v>
      </c>
      <c r="J225" s="156">
        <v>16</v>
      </c>
      <c r="K225" s="156">
        <v>100</v>
      </c>
      <c r="L225" s="156" t="s">
        <v>262</v>
      </c>
      <c r="M225" s="157">
        <v>381476.78</v>
      </c>
      <c r="O225" s="155" t="s">
        <v>258</v>
      </c>
      <c r="P225" s="156" t="s">
        <v>253</v>
      </c>
      <c r="Q225" s="156">
        <v>12</v>
      </c>
      <c r="R225" s="156">
        <v>100</v>
      </c>
      <c r="S225" s="156" t="s">
        <v>246</v>
      </c>
      <c r="T225" s="157">
        <v>423083.1</v>
      </c>
    </row>
    <row r="226" spans="1:20" x14ac:dyDescent="0.2">
      <c r="A226" s="155"/>
      <c r="B226" s="156" t="s">
        <v>253</v>
      </c>
      <c r="C226" s="156">
        <v>35</v>
      </c>
      <c r="D226" s="156">
        <v>100</v>
      </c>
      <c r="E226" s="156" t="s">
        <v>244</v>
      </c>
      <c r="F226" s="157">
        <v>468957.35</v>
      </c>
      <c r="H226" s="155"/>
      <c r="I226" s="156" t="s">
        <v>240</v>
      </c>
      <c r="J226" s="156">
        <v>11</v>
      </c>
      <c r="K226" s="156">
        <v>100</v>
      </c>
      <c r="L226" s="156" t="s">
        <v>261</v>
      </c>
      <c r="M226" s="157">
        <v>281886.05</v>
      </c>
      <c r="O226" s="155"/>
      <c r="P226" s="156" t="s">
        <v>240</v>
      </c>
      <c r="Q226" s="156">
        <v>11</v>
      </c>
      <c r="R226" s="156">
        <v>100</v>
      </c>
      <c r="S226" s="156" t="s">
        <v>246</v>
      </c>
      <c r="T226" s="157">
        <v>235772.52000000002</v>
      </c>
    </row>
    <row r="227" spans="1:20" x14ac:dyDescent="0.2">
      <c r="A227" s="155" t="s">
        <v>259</v>
      </c>
      <c r="B227" s="156" t="s">
        <v>253</v>
      </c>
      <c r="C227" s="156">
        <v>18</v>
      </c>
      <c r="D227" s="156">
        <v>100</v>
      </c>
      <c r="E227" s="156" t="s">
        <v>246</v>
      </c>
      <c r="F227" s="157">
        <v>492268.47</v>
      </c>
      <c r="H227" s="155" t="s">
        <v>258</v>
      </c>
      <c r="I227" s="156" t="s">
        <v>253</v>
      </c>
      <c r="J227" s="156">
        <v>13</v>
      </c>
      <c r="K227" s="156">
        <v>100</v>
      </c>
      <c r="L227" s="156" t="s">
        <v>246</v>
      </c>
      <c r="M227" s="157">
        <v>434093.24</v>
      </c>
      <c r="O227" s="155"/>
      <c r="P227" s="156" t="s">
        <v>242</v>
      </c>
      <c r="Q227" s="156">
        <v>8</v>
      </c>
      <c r="R227" s="156">
        <v>100</v>
      </c>
      <c r="S227" s="156" t="s">
        <v>261</v>
      </c>
      <c r="T227" s="157">
        <v>251330.25</v>
      </c>
    </row>
    <row r="228" spans="1:20" x14ac:dyDescent="0.2">
      <c r="A228" s="155" t="s">
        <v>264</v>
      </c>
      <c r="B228" s="156" t="s">
        <v>253</v>
      </c>
      <c r="C228" s="156">
        <v>23</v>
      </c>
      <c r="D228" s="156">
        <v>100</v>
      </c>
      <c r="E228" s="156" t="s">
        <v>246</v>
      </c>
      <c r="F228" s="157">
        <v>415215.94</v>
      </c>
      <c r="H228" s="155"/>
      <c r="I228" s="156" t="s">
        <v>240</v>
      </c>
      <c r="J228" s="156">
        <v>12</v>
      </c>
      <c r="K228" s="156">
        <v>100</v>
      </c>
      <c r="L228" s="156" t="s">
        <v>246</v>
      </c>
      <c r="M228" s="157">
        <v>231694.02</v>
      </c>
      <c r="O228" s="155"/>
      <c r="P228" s="156" t="s">
        <v>242</v>
      </c>
      <c r="Q228" s="156">
        <v>15</v>
      </c>
      <c r="R228" s="156">
        <v>100</v>
      </c>
      <c r="S228" s="156" t="s">
        <v>246</v>
      </c>
      <c r="T228" s="157">
        <v>327145.46999999997</v>
      </c>
    </row>
    <row r="229" spans="1:20" x14ac:dyDescent="0.2">
      <c r="A229" s="155"/>
      <c r="B229" s="156" t="s">
        <v>242</v>
      </c>
      <c r="C229" s="156">
        <v>17</v>
      </c>
      <c r="D229" s="156">
        <v>81.25</v>
      </c>
      <c r="E229" s="156" t="s">
        <v>267</v>
      </c>
      <c r="F229" s="157">
        <v>221117.35</v>
      </c>
      <c r="H229" s="155"/>
      <c r="I229" s="156" t="s">
        <v>242</v>
      </c>
      <c r="J229" s="156">
        <v>9</v>
      </c>
      <c r="K229" s="156">
        <v>100</v>
      </c>
      <c r="L229" s="156" t="s">
        <v>261</v>
      </c>
      <c r="M229" s="157">
        <v>279031.62</v>
      </c>
      <c r="O229" s="155"/>
      <c r="P229" s="156" t="s">
        <v>240</v>
      </c>
      <c r="Q229" s="156">
        <v>18</v>
      </c>
      <c r="R229" s="156">
        <v>100</v>
      </c>
      <c r="S229" s="156" t="s">
        <v>257</v>
      </c>
      <c r="T229" s="157">
        <v>265019.57</v>
      </c>
    </row>
    <row r="230" spans="1:20" x14ac:dyDescent="0.2">
      <c r="A230" s="155"/>
      <c r="B230" s="156" t="s">
        <v>240</v>
      </c>
      <c r="C230" s="156">
        <v>9</v>
      </c>
      <c r="D230" s="156">
        <v>100</v>
      </c>
      <c r="E230" s="156" t="s">
        <v>257</v>
      </c>
      <c r="F230" s="157">
        <v>266797.02999999997</v>
      </c>
      <c r="H230" s="155"/>
      <c r="I230" s="156" t="s">
        <v>242</v>
      </c>
      <c r="J230" s="156">
        <v>16</v>
      </c>
      <c r="K230" s="156">
        <v>100</v>
      </c>
      <c r="L230" s="156" t="s">
        <v>246</v>
      </c>
      <c r="M230" s="157">
        <v>329814.83</v>
      </c>
      <c r="O230" s="155"/>
      <c r="P230" s="156" t="s">
        <v>242</v>
      </c>
      <c r="Q230" s="156">
        <v>14</v>
      </c>
      <c r="R230" s="156">
        <v>100</v>
      </c>
      <c r="S230" s="156" t="s">
        <v>265</v>
      </c>
      <c r="T230" s="157">
        <v>273477.88</v>
      </c>
    </row>
    <row r="231" spans="1:20" x14ac:dyDescent="0.2">
      <c r="A231" s="155" t="s">
        <v>258</v>
      </c>
      <c r="B231" s="156" t="s">
        <v>242</v>
      </c>
      <c r="C231" s="156">
        <v>10</v>
      </c>
      <c r="D231" s="156">
        <v>100</v>
      </c>
      <c r="E231" s="156" t="s">
        <v>257</v>
      </c>
      <c r="F231" s="157">
        <v>371048.68</v>
      </c>
      <c r="H231" s="155"/>
      <c r="I231" s="156" t="s">
        <v>242</v>
      </c>
      <c r="J231" s="156">
        <v>19</v>
      </c>
      <c r="K231" s="156">
        <v>100</v>
      </c>
      <c r="L231" s="156" t="s">
        <v>257</v>
      </c>
      <c r="M231" s="157">
        <v>267904.92</v>
      </c>
      <c r="O231" s="155"/>
      <c r="P231" s="156" t="s">
        <v>242</v>
      </c>
      <c r="Q231" s="156">
        <v>12</v>
      </c>
      <c r="R231" s="156">
        <v>100</v>
      </c>
      <c r="S231" s="156" t="s">
        <v>265</v>
      </c>
      <c r="T231" s="157">
        <v>281730.72000000003</v>
      </c>
    </row>
    <row r="232" spans="1:20" x14ac:dyDescent="0.2">
      <c r="A232" s="155"/>
      <c r="B232" s="156" t="s">
        <v>240</v>
      </c>
      <c r="C232" s="156">
        <v>11</v>
      </c>
      <c r="D232" s="156">
        <v>100</v>
      </c>
      <c r="E232" s="156" t="s">
        <v>252</v>
      </c>
      <c r="F232" s="157">
        <v>262039.5</v>
      </c>
      <c r="H232" s="155"/>
      <c r="I232" s="156" t="s">
        <v>242</v>
      </c>
      <c r="J232" s="156">
        <v>15</v>
      </c>
      <c r="K232" s="156">
        <v>100</v>
      </c>
      <c r="L232" s="156" t="s">
        <v>265</v>
      </c>
      <c r="M232" s="157">
        <v>292333.73</v>
      </c>
      <c r="O232" s="155"/>
      <c r="P232" s="156" t="s">
        <v>253</v>
      </c>
      <c r="Q232" s="156">
        <v>23</v>
      </c>
      <c r="R232" s="156">
        <v>100</v>
      </c>
      <c r="S232" s="156" t="s">
        <v>249</v>
      </c>
      <c r="T232" s="157">
        <v>337854.43</v>
      </c>
    </row>
    <row r="233" spans="1:20" x14ac:dyDescent="0.2">
      <c r="A233" s="155"/>
      <c r="B233" s="156" t="s">
        <v>240</v>
      </c>
      <c r="C233" s="156">
        <v>27</v>
      </c>
      <c r="D233" s="156">
        <v>100</v>
      </c>
      <c r="E233" s="156" t="s">
        <v>247</v>
      </c>
      <c r="F233" s="157">
        <v>268403.93</v>
      </c>
      <c r="H233" s="155"/>
      <c r="I233" s="156" t="s">
        <v>253</v>
      </c>
      <c r="J233" s="156">
        <v>24</v>
      </c>
      <c r="K233" s="156">
        <v>100</v>
      </c>
      <c r="L233" s="156" t="s">
        <v>249</v>
      </c>
      <c r="M233" s="157">
        <v>352708.83</v>
      </c>
      <c r="O233" s="155"/>
      <c r="P233" s="156" t="s">
        <v>242</v>
      </c>
      <c r="Q233" s="156">
        <v>11</v>
      </c>
      <c r="R233" s="156">
        <v>100</v>
      </c>
      <c r="S233" s="156" t="s">
        <v>261</v>
      </c>
      <c r="T233" s="157">
        <v>354808.26</v>
      </c>
    </row>
    <row r="234" spans="1:20" x14ac:dyDescent="0.2">
      <c r="A234" s="155"/>
      <c r="B234" s="156" t="s">
        <v>253</v>
      </c>
      <c r="C234" s="156">
        <v>14</v>
      </c>
      <c r="D234" s="156">
        <v>100</v>
      </c>
      <c r="E234" s="156" t="s">
        <v>256</v>
      </c>
      <c r="F234" s="157">
        <v>395026.08</v>
      </c>
      <c r="H234" s="155"/>
      <c r="I234" s="156" t="s">
        <v>242</v>
      </c>
      <c r="J234" s="156">
        <v>12</v>
      </c>
      <c r="K234" s="156">
        <v>100</v>
      </c>
      <c r="L234" s="156" t="s">
        <v>261</v>
      </c>
      <c r="M234" s="157">
        <v>364190.76999999996</v>
      </c>
      <c r="O234" s="155"/>
      <c r="P234" s="156" t="s">
        <v>253</v>
      </c>
      <c r="Q234" s="156">
        <v>35</v>
      </c>
      <c r="R234" s="156">
        <v>100</v>
      </c>
      <c r="S234" s="156" t="s">
        <v>241</v>
      </c>
      <c r="T234" s="157">
        <v>405345.57</v>
      </c>
    </row>
    <row r="235" spans="1:20" x14ac:dyDescent="0.2">
      <c r="A235" s="155" t="s">
        <v>258</v>
      </c>
      <c r="B235" s="156" t="s">
        <v>242</v>
      </c>
      <c r="C235" s="156">
        <v>8</v>
      </c>
      <c r="D235" s="156">
        <v>100</v>
      </c>
      <c r="E235" s="156" t="s">
        <v>250</v>
      </c>
      <c r="F235" s="157">
        <v>338563.95</v>
      </c>
      <c r="H235" s="155"/>
      <c r="I235" s="156" t="s">
        <v>253</v>
      </c>
      <c r="J235" s="156">
        <v>35</v>
      </c>
      <c r="K235" s="156">
        <v>100</v>
      </c>
      <c r="L235" s="156" t="s">
        <v>241</v>
      </c>
      <c r="M235" s="157">
        <v>511565.58</v>
      </c>
      <c r="O235" s="155"/>
      <c r="P235" s="156" t="s">
        <v>240</v>
      </c>
      <c r="Q235" s="156">
        <v>5</v>
      </c>
      <c r="R235" s="156">
        <v>100</v>
      </c>
      <c r="S235" s="156" t="s">
        <v>250</v>
      </c>
      <c r="T235" s="157">
        <v>228068.45</v>
      </c>
    </row>
    <row r="236" spans="1:20" x14ac:dyDescent="0.2">
      <c r="A236" s="155" t="s">
        <v>259</v>
      </c>
      <c r="B236" s="156" t="s">
        <v>253</v>
      </c>
      <c r="C236" s="156">
        <v>17</v>
      </c>
      <c r="D236" s="156">
        <v>100</v>
      </c>
      <c r="E236" s="156" t="s">
        <v>246</v>
      </c>
      <c r="F236" s="157">
        <v>398068.56</v>
      </c>
      <c r="H236" s="155"/>
      <c r="I236" s="156" t="s">
        <v>240</v>
      </c>
      <c r="J236" s="156">
        <v>6</v>
      </c>
      <c r="K236" s="156">
        <v>100</v>
      </c>
      <c r="L236" s="156" t="s">
        <v>250</v>
      </c>
      <c r="M236" s="157">
        <v>263356.42</v>
      </c>
      <c r="O236" s="155"/>
      <c r="P236" s="156" t="s">
        <v>243</v>
      </c>
      <c r="Q236" s="156">
        <v>4</v>
      </c>
      <c r="R236" s="156">
        <v>100</v>
      </c>
      <c r="S236" s="156" t="s">
        <v>257</v>
      </c>
      <c r="T236" s="157">
        <v>189094.23</v>
      </c>
    </row>
    <row r="237" spans="1:20" x14ac:dyDescent="0.2">
      <c r="A237" s="155"/>
      <c r="B237" s="156" t="s">
        <v>240</v>
      </c>
      <c r="C237" s="156">
        <v>11</v>
      </c>
      <c r="D237" s="156">
        <v>100</v>
      </c>
      <c r="E237" s="156" t="s">
        <v>260</v>
      </c>
      <c r="F237" s="157">
        <v>287530.15000000002</v>
      </c>
      <c r="H237" s="155"/>
      <c r="I237" s="156" t="s">
        <v>240</v>
      </c>
      <c r="J237" s="156">
        <v>5</v>
      </c>
      <c r="K237" s="156">
        <v>100</v>
      </c>
      <c r="L237" s="156" t="s">
        <v>257</v>
      </c>
      <c r="M237" s="157">
        <v>194124.27</v>
      </c>
      <c r="O237" s="155"/>
      <c r="P237" s="156" t="s">
        <v>242</v>
      </c>
      <c r="Q237" s="156">
        <v>12</v>
      </c>
      <c r="R237" s="156">
        <v>75</v>
      </c>
      <c r="S237" s="156" t="s">
        <v>244</v>
      </c>
      <c r="T237" s="157">
        <v>187348.63</v>
      </c>
    </row>
    <row r="238" spans="1:20" x14ac:dyDescent="0.2">
      <c r="A238" s="155"/>
      <c r="B238" s="156" t="s">
        <v>253</v>
      </c>
      <c r="C238" s="156">
        <v>12</v>
      </c>
      <c r="D238" s="156">
        <v>100</v>
      </c>
      <c r="E238" s="156" t="s">
        <v>257</v>
      </c>
      <c r="F238" s="157">
        <v>375386.03</v>
      </c>
      <c r="H238" s="155"/>
      <c r="I238" s="156" t="s">
        <v>242</v>
      </c>
      <c r="J238" s="156">
        <v>13</v>
      </c>
      <c r="K238" s="156">
        <v>100</v>
      </c>
      <c r="L238" s="156" t="s">
        <v>244</v>
      </c>
      <c r="M238" s="157">
        <v>253672.3</v>
      </c>
      <c r="O238" s="155"/>
      <c r="P238" s="156" t="s">
        <v>240</v>
      </c>
      <c r="Q238" s="156">
        <v>11</v>
      </c>
      <c r="R238" s="156">
        <v>100</v>
      </c>
      <c r="S238" s="156" t="s">
        <v>246</v>
      </c>
      <c r="T238" s="157">
        <v>307304.90999999997</v>
      </c>
    </row>
    <row r="239" spans="1:20" x14ac:dyDescent="0.2">
      <c r="A239" s="155"/>
      <c r="B239" s="156" t="s">
        <v>253</v>
      </c>
      <c r="C239" s="156">
        <v>17</v>
      </c>
      <c r="D239" s="156">
        <v>100</v>
      </c>
      <c r="E239" s="156" t="s">
        <v>262</v>
      </c>
      <c r="F239" s="157">
        <v>387539.64</v>
      </c>
      <c r="H239" s="155"/>
      <c r="I239" s="156" t="s">
        <v>242</v>
      </c>
      <c r="J239" s="156">
        <v>7</v>
      </c>
      <c r="K239" s="156">
        <v>100</v>
      </c>
      <c r="L239" s="156" t="s">
        <v>246</v>
      </c>
      <c r="M239" s="157">
        <v>317608.95</v>
      </c>
      <c r="O239" s="155"/>
      <c r="P239" s="156" t="s">
        <v>240</v>
      </c>
      <c r="Q239" s="156">
        <v>17</v>
      </c>
      <c r="R239" s="156">
        <v>50</v>
      </c>
      <c r="S239" s="156" t="s">
        <v>145</v>
      </c>
      <c r="T239" s="157">
        <v>126381.77</v>
      </c>
    </row>
    <row r="240" spans="1:20" x14ac:dyDescent="0.2">
      <c r="A240" s="155"/>
      <c r="B240" s="156" t="s">
        <v>240</v>
      </c>
      <c r="C240" s="156">
        <v>11</v>
      </c>
      <c r="D240" s="156">
        <v>100</v>
      </c>
      <c r="E240" s="156" t="s">
        <v>261</v>
      </c>
      <c r="F240" s="157">
        <v>291795.46999999997</v>
      </c>
      <c r="H240" s="155"/>
      <c r="I240" s="156" t="s">
        <v>240</v>
      </c>
      <c r="J240" s="156">
        <v>18</v>
      </c>
      <c r="K240" s="156">
        <v>50</v>
      </c>
      <c r="L240" s="156" t="s">
        <v>145</v>
      </c>
      <c r="M240" s="157">
        <v>127332.7</v>
      </c>
      <c r="O240" s="155"/>
      <c r="P240" s="156" t="s">
        <v>242</v>
      </c>
      <c r="Q240" s="156">
        <v>8</v>
      </c>
      <c r="R240" s="156">
        <v>100</v>
      </c>
      <c r="S240" s="156" t="s">
        <v>246</v>
      </c>
      <c r="T240" s="157">
        <v>293934.11</v>
      </c>
    </row>
    <row r="241" spans="1:20" x14ac:dyDescent="0.2">
      <c r="A241" s="155" t="s">
        <v>258</v>
      </c>
      <c r="B241" s="156" t="s">
        <v>253</v>
      </c>
      <c r="C241" s="156">
        <v>14</v>
      </c>
      <c r="D241" s="156">
        <v>100</v>
      </c>
      <c r="E241" s="156" t="s">
        <v>246</v>
      </c>
      <c r="F241" s="157">
        <v>447432.85</v>
      </c>
      <c r="H241" s="155"/>
      <c r="I241" s="156" t="s">
        <v>242</v>
      </c>
      <c r="J241" s="156">
        <v>9</v>
      </c>
      <c r="K241" s="156">
        <v>100</v>
      </c>
      <c r="L241" s="156" t="s">
        <v>246</v>
      </c>
      <c r="M241" s="157">
        <v>301278.82</v>
      </c>
      <c r="O241" s="155" t="s">
        <v>264</v>
      </c>
      <c r="P241" s="156" t="s">
        <v>240</v>
      </c>
      <c r="Q241" s="156">
        <v>11</v>
      </c>
      <c r="R241" s="156">
        <v>100</v>
      </c>
      <c r="S241" s="156" t="s">
        <v>260</v>
      </c>
      <c r="T241" s="157">
        <v>253448.78</v>
      </c>
    </row>
    <row r="242" spans="1:20" x14ac:dyDescent="0.2">
      <c r="A242" s="155"/>
      <c r="B242" s="156" t="s">
        <v>240</v>
      </c>
      <c r="C242" s="156">
        <v>13</v>
      </c>
      <c r="D242" s="156">
        <v>100</v>
      </c>
      <c r="E242" s="156" t="s">
        <v>246</v>
      </c>
      <c r="F242" s="157">
        <v>235696.46999999997</v>
      </c>
      <c r="H242" s="155"/>
      <c r="I242" s="156" t="s">
        <v>240</v>
      </c>
      <c r="J242" s="156">
        <v>11</v>
      </c>
      <c r="K242" s="156">
        <v>100</v>
      </c>
      <c r="L242" s="156" t="s">
        <v>260</v>
      </c>
      <c r="M242" s="157">
        <v>286221.5</v>
      </c>
      <c r="O242" s="155"/>
      <c r="P242" s="156" t="s">
        <v>243</v>
      </c>
      <c r="Q242" s="156">
        <v>6</v>
      </c>
      <c r="R242" s="156">
        <v>100</v>
      </c>
      <c r="S242" s="156" t="s">
        <v>268</v>
      </c>
      <c r="T242" s="157">
        <v>221360.05</v>
      </c>
    </row>
    <row r="243" spans="1:20" x14ac:dyDescent="0.2">
      <c r="A243" s="155"/>
      <c r="B243" s="156" t="s">
        <v>242</v>
      </c>
      <c r="C243" s="156">
        <v>10</v>
      </c>
      <c r="D243" s="156">
        <v>100</v>
      </c>
      <c r="E243" s="156" t="s">
        <v>261</v>
      </c>
      <c r="F243" s="157">
        <v>299855.87</v>
      </c>
      <c r="H243" s="155"/>
      <c r="I243" s="156" t="s">
        <v>243</v>
      </c>
      <c r="J243" s="156">
        <v>6</v>
      </c>
      <c r="K243" s="156">
        <v>100</v>
      </c>
      <c r="L243" s="156" t="s">
        <v>268</v>
      </c>
      <c r="M243" s="157">
        <v>226756.93</v>
      </c>
      <c r="O243" s="155"/>
      <c r="P243" s="156" t="s">
        <v>240</v>
      </c>
      <c r="Q243" s="156">
        <v>8</v>
      </c>
      <c r="R243" s="156">
        <v>100</v>
      </c>
      <c r="S243" s="156" t="s">
        <v>269</v>
      </c>
      <c r="T243" s="157">
        <v>249667.33</v>
      </c>
    </row>
    <row r="244" spans="1:20" x14ac:dyDescent="0.2">
      <c r="A244" s="155"/>
      <c r="B244" s="156" t="s">
        <v>242</v>
      </c>
      <c r="C244" s="156">
        <v>17</v>
      </c>
      <c r="D244" s="156">
        <v>100</v>
      </c>
      <c r="E244" s="156" t="s">
        <v>246</v>
      </c>
      <c r="F244" s="157">
        <v>318680.77999999997</v>
      </c>
      <c r="H244" s="155"/>
      <c r="I244" s="156" t="s">
        <v>240</v>
      </c>
      <c r="J244" s="156">
        <v>9</v>
      </c>
      <c r="K244" s="156">
        <v>50</v>
      </c>
      <c r="L244" s="156" t="s">
        <v>269</v>
      </c>
      <c r="M244" s="157">
        <v>85412.32</v>
      </c>
      <c r="O244" s="155"/>
      <c r="P244" s="156" t="s">
        <v>243</v>
      </c>
      <c r="Q244" s="156">
        <v>3</v>
      </c>
      <c r="R244" s="156">
        <v>100</v>
      </c>
      <c r="S244" s="156" t="s">
        <v>249</v>
      </c>
      <c r="T244" s="157">
        <v>232453.72</v>
      </c>
    </row>
    <row r="245" spans="1:20" x14ac:dyDescent="0.2">
      <c r="A245" s="155"/>
      <c r="B245" s="156" t="s">
        <v>242</v>
      </c>
      <c r="C245" s="156">
        <v>8</v>
      </c>
      <c r="D245" s="156">
        <v>100</v>
      </c>
      <c r="E245" s="156" t="s">
        <v>257</v>
      </c>
      <c r="F245" s="157">
        <v>271620.76</v>
      </c>
      <c r="H245" s="155"/>
      <c r="I245" s="156" t="s">
        <v>243</v>
      </c>
      <c r="J245" s="156">
        <v>4</v>
      </c>
      <c r="K245" s="156">
        <v>100</v>
      </c>
      <c r="L245" s="156" t="s">
        <v>249</v>
      </c>
      <c r="M245" s="157">
        <v>262590.27</v>
      </c>
      <c r="O245" s="155" t="s">
        <v>258</v>
      </c>
      <c r="P245" s="156" t="s">
        <v>240</v>
      </c>
      <c r="Q245" s="156">
        <v>5</v>
      </c>
      <c r="R245" s="156">
        <v>100</v>
      </c>
      <c r="S245" s="156" t="s">
        <v>270</v>
      </c>
      <c r="T245" s="157">
        <v>214032.18</v>
      </c>
    </row>
    <row r="246" spans="1:20" x14ac:dyDescent="0.2">
      <c r="A246" s="155"/>
      <c r="B246" s="156" t="s">
        <v>242</v>
      </c>
      <c r="C246" s="156">
        <v>16</v>
      </c>
      <c r="D246" s="156">
        <v>100</v>
      </c>
      <c r="E246" s="156" t="s">
        <v>265</v>
      </c>
      <c r="F246" s="157">
        <v>298056.40999999997</v>
      </c>
      <c r="H246" s="155" t="s">
        <v>258</v>
      </c>
      <c r="I246" s="156" t="s">
        <v>240</v>
      </c>
      <c r="J246" s="156">
        <v>6</v>
      </c>
      <c r="K246" s="156">
        <v>100</v>
      </c>
      <c r="L246" s="156" t="s">
        <v>270</v>
      </c>
      <c r="M246" s="157">
        <v>222676.26</v>
      </c>
      <c r="O246" s="155"/>
      <c r="P246" s="156" t="s">
        <v>243</v>
      </c>
      <c r="Q246" s="156">
        <v>6</v>
      </c>
      <c r="R246" s="156">
        <v>100</v>
      </c>
      <c r="S246" s="156" t="s">
        <v>249</v>
      </c>
      <c r="T246" s="157">
        <v>225275.23</v>
      </c>
    </row>
    <row r="247" spans="1:20" x14ac:dyDescent="0.2">
      <c r="A247" s="155"/>
      <c r="B247" s="156" t="s">
        <v>253</v>
      </c>
      <c r="C247" s="156">
        <v>25</v>
      </c>
      <c r="D247" s="156">
        <v>100</v>
      </c>
      <c r="E247" s="156" t="s">
        <v>249</v>
      </c>
      <c r="F247" s="157">
        <v>351859.82</v>
      </c>
      <c r="H247" s="155"/>
      <c r="I247" s="156" t="s">
        <v>240</v>
      </c>
      <c r="J247" s="156">
        <v>4</v>
      </c>
      <c r="K247" s="156">
        <v>100</v>
      </c>
      <c r="L247" s="156" t="s">
        <v>249</v>
      </c>
      <c r="M247" s="157">
        <v>235996.09</v>
      </c>
      <c r="O247" s="155"/>
      <c r="P247" s="156" t="s">
        <v>243</v>
      </c>
      <c r="Q247" s="156">
        <v>11</v>
      </c>
      <c r="R247" s="156">
        <v>100</v>
      </c>
      <c r="S247" s="156" t="s">
        <v>252</v>
      </c>
      <c r="T247" s="157">
        <v>229554.85</v>
      </c>
    </row>
    <row r="248" spans="1:20" x14ac:dyDescent="0.2">
      <c r="A248" s="155"/>
      <c r="B248" s="156" t="s">
        <v>253</v>
      </c>
      <c r="C248" s="156">
        <v>18</v>
      </c>
      <c r="D248" s="156">
        <v>100</v>
      </c>
      <c r="E248" s="156" t="s">
        <v>249</v>
      </c>
      <c r="F248" s="157">
        <v>472188.45</v>
      </c>
      <c r="H248" s="155"/>
      <c r="I248" s="156" t="s">
        <v>243</v>
      </c>
      <c r="J248" s="156">
        <v>12</v>
      </c>
      <c r="K248" s="156">
        <v>100</v>
      </c>
      <c r="L248" s="156" t="s">
        <v>252</v>
      </c>
      <c r="M248" s="157">
        <v>220675.03</v>
      </c>
      <c r="O248" s="155"/>
      <c r="P248" s="156" t="s">
        <v>243</v>
      </c>
      <c r="Q248" s="156">
        <v>3</v>
      </c>
      <c r="R248" s="156">
        <v>100</v>
      </c>
      <c r="S248" s="156" t="s">
        <v>252</v>
      </c>
      <c r="T248" s="157">
        <v>187425.82</v>
      </c>
    </row>
    <row r="249" spans="1:20" x14ac:dyDescent="0.2">
      <c r="A249" s="155"/>
      <c r="B249" s="156" t="s">
        <v>242</v>
      </c>
      <c r="C249" s="156">
        <v>13</v>
      </c>
      <c r="D249" s="156">
        <v>100</v>
      </c>
      <c r="E249" s="156" t="s">
        <v>261</v>
      </c>
      <c r="F249" s="157">
        <v>370585.69</v>
      </c>
      <c r="H249" s="155"/>
      <c r="I249" s="156" t="s">
        <v>243</v>
      </c>
      <c r="J249" s="156">
        <v>0</v>
      </c>
      <c r="K249" s="156">
        <v>100</v>
      </c>
      <c r="L249" s="156" t="s">
        <v>251</v>
      </c>
      <c r="M249" s="157">
        <v>84471</v>
      </c>
      <c r="O249" s="155"/>
      <c r="P249" s="156" t="s">
        <v>240</v>
      </c>
      <c r="Q249" s="156">
        <v>7</v>
      </c>
      <c r="R249" s="156">
        <v>100</v>
      </c>
      <c r="S249" s="156" t="s">
        <v>252</v>
      </c>
      <c r="T249" s="157">
        <v>235652.71</v>
      </c>
    </row>
    <row r="250" spans="1:20" x14ac:dyDescent="0.2">
      <c r="A250" s="155"/>
      <c r="B250" s="156" t="s">
        <v>253</v>
      </c>
      <c r="C250" s="156">
        <v>35</v>
      </c>
      <c r="D250" s="156">
        <v>100</v>
      </c>
      <c r="E250" s="156" t="s">
        <v>241</v>
      </c>
      <c r="F250" s="157">
        <v>402393.42</v>
      </c>
      <c r="H250" s="155"/>
      <c r="I250" s="156" t="s">
        <v>253</v>
      </c>
      <c r="J250" s="156">
        <v>12</v>
      </c>
      <c r="K250" s="156">
        <v>100</v>
      </c>
      <c r="L250" s="156" t="s">
        <v>250</v>
      </c>
      <c r="M250" s="157">
        <v>454803.19</v>
      </c>
      <c r="O250" s="155"/>
      <c r="P250" s="156" t="s">
        <v>243</v>
      </c>
      <c r="Q250" s="165">
        <v>7</v>
      </c>
      <c r="R250" s="165">
        <v>50</v>
      </c>
      <c r="S250" s="156" t="s">
        <v>244</v>
      </c>
      <c r="T250" s="157">
        <v>98875.79</v>
      </c>
    </row>
    <row r="251" spans="1:20" x14ac:dyDescent="0.2">
      <c r="A251" s="155"/>
      <c r="B251" s="156" t="s">
        <v>240</v>
      </c>
      <c r="C251" s="156">
        <v>7</v>
      </c>
      <c r="D251" s="156">
        <v>100</v>
      </c>
      <c r="E251" s="156" t="s">
        <v>250</v>
      </c>
      <c r="F251" s="157">
        <v>270274</v>
      </c>
      <c r="H251" s="155"/>
      <c r="I251" s="156" t="s">
        <v>243</v>
      </c>
      <c r="J251" s="156">
        <v>4</v>
      </c>
      <c r="K251" s="156">
        <v>100</v>
      </c>
      <c r="L251" s="156" t="s">
        <v>249</v>
      </c>
      <c r="M251" s="157">
        <v>194237.91</v>
      </c>
      <c r="O251" s="155"/>
      <c r="P251" s="156" t="s">
        <v>240</v>
      </c>
      <c r="Q251" s="156">
        <v>5</v>
      </c>
      <c r="R251" s="156">
        <v>100</v>
      </c>
      <c r="S251" s="156" t="s">
        <v>266</v>
      </c>
      <c r="T251" s="157">
        <v>209216.47</v>
      </c>
    </row>
    <row r="252" spans="1:20" x14ac:dyDescent="0.2">
      <c r="A252" s="155"/>
      <c r="B252" s="156" t="s">
        <v>240</v>
      </c>
      <c r="C252" s="156">
        <v>5</v>
      </c>
      <c r="D252" s="156">
        <v>100</v>
      </c>
      <c r="E252" s="156" t="s">
        <v>257</v>
      </c>
      <c r="F252" s="157">
        <v>215304.66</v>
      </c>
      <c r="H252" s="155"/>
      <c r="I252" s="156" t="s">
        <v>243</v>
      </c>
      <c r="J252" s="156">
        <v>4</v>
      </c>
      <c r="K252" s="156">
        <v>100</v>
      </c>
      <c r="L252" s="156" t="s">
        <v>270</v>
      </c>
      <c r="M252" s="157">
        <v>189909.27000000002</v>
      </c>
      <c r="O252" s="155"/>
      <c r="P252" s="165" t="s">
        <v>243</v>
      </c>
      <c r="Q252" s="165">
        <v>4</v>
      </c>
      <c r="R252" s="165">
        <v>100</v>
      </c>
      <c r="S252" s="165" t="s">
        <v>257</v>
      </c>
      <c r="T252" s="157">
        <v>135629.70000000001</v>
      </c>
    </row>
    <row r="253" spans="1:20" x14ac:dyDescent="0.2">
      <c r="A253" s="155"/>
      <c r="B253" s="156" t="s">
        <v>242</v>
      </c>
      <c r="C253" s="156">
        <v>14</v>
      </c>
      <c r="D253" s="156">
        <v>81.25</v>
      </c>
      <c r="E253" s="156" t="s">
        <v>244</v>
      </c>
      <c r="F253" s="157">
        <v>211118.65</v>
      </c>
      <c r="H253" s="155"/>
      <c r="I253" s="156" t="s">
        <v>243</v>
      </c>
      <c r="J253" s="156">
        <v>5</v>
      </c>
      <c r="K253" s="156">
        <v>100</v>
      </c>
      <c r="L253" s="156" t="s">
        <v>270</v>
      </c>
      <c r="M253" s="157">
        <v>196901.75</v>
      </c>
      <c r="O253" s="155"/>
      <c r="P253" s="156" t="s">
        <v>243</v>
      </c>
      <c r="Q253" s="156">
        <v>3</v>
      </c>
      <c r="R253" s="156">
        <v>100</v>
      </c>
      <c r="S253" s="156" t="s">
        <v>251</v>
      </c>
      <c r="T253" s="157">
        <v>190782.82</v>
      </c>
    </row>
    <row r="254" spans="1:20" x14ac:dyDescent="0.2">
      <c r="A254" s="155"/>
      <c r="B254" s="156" t="s">
        <v>242</v>
      </c>
      <c r="C254" s="156">
        <v>8</v>
      </c>
      <c r="D254" s="156">
        <v>100</v>
      </c>
      <c r="E254" s="156" t="s">
        <v>246</v>
      </c>
      <c r="F254" s="157">
        <v>325763.43</v>
      </c>
      <c r="H254" s="155"/>
      <c r="I254" s="156" t="s">
        <v>243</v>
      </c>
      <c r="J254" s="156">
        <v>3</v>
      </c>
      <c r="K254" s="156">
        <v>100</v>
      </c>
      <c r="L254" s="156" t="s">
        <v>247</v>
      </c>
      <c r="M254" s="157">
        <v>135406.01999999999</v>
      </c>
      <c r="O254" s="155"/>
      <c r="P254" s="156" t="s">
        <v>253</v>
      </c>
      <c r="Q254" s="156">
        <v>11</v>
      </c>
      <c r="R254" s="156">
        <v>100</v>
      </c>
      <c r="S254" s="156" t="s">
        <v>250</v>
      </c>
      <c r="T254" s="157">
        <v>332176.18</v>
      </c>
    </row>
    <row r="255" spans="1:20" x14ac:dyDescent="0.2">
      <c r="A255" s="155"/>
      <c r="B255" s="156" t="s">
        <v>240</v>
      </c>
      <c r="C255" s="156">
        <v>19</v>
      </c>
      <c r="D255" s="156">
        <v>50</v>
      </c>
      <c r="E255" s="156" t="s">
        <v>145</v>
      </c>
      <c r="F255" s="157">
        <v>129219.46</v>
      </c>
      <c r="H255" s="155"/>
      <c r="I255" s="156" t="s">
        <v>243</v>
      </c>
      <c r="J255" s="156">
        <v>4</v>
      </c>
      <c r="K255" s="156">
        <v>100</v>
      </c>
      <c r="L255" s="156" t="s">
        <v>249</v>
      </c>
      <c r="M255" s="157">
        <v>204449.62</v>
      </c>
      <c r="O255" s="155"/>
      <c r="P255" s="156" t="s">
        <v>243</v>
      </c>
      <c r="Q255" s="156">
        <v>3</v>
      </c>
      <c r="R255" s="156">
        <v>100</v>
      </c>
      <c r="S255" s="156" t="s">
        <v>249</v>
      </c>
      <c r="T255" s="157">
        <v>187424.71</v>
      </c>
    </row>
    <row r="256" spans="1:20" x14ac:dyDescent="0.2">
      <c r="A256" s="155"/>
      <c r="B256" s="156" t="s">
        <v>242</v>
      </c>
      <c r="C256" s="156">
        <v>10</v>
      </c>
      <c r="D256" s="156">
        <v>100</v>
      </c>
      <c r="E256" s="156" t="s">
        <v>246</v>
      </c>
      <c r="F256" s="157">
        <v>318832.81</v>
      </c>
      <c r="H256" s="155"/>
      <c r="I256" s="156" t="s">
        <v>243</v>
      </c>
      <c r="J256" s="156">
        <v>6</v>
      </c>
      <c r="K256" s="156">
        <v>100</v>
      </c>
      <c r="L256" s="156" t="s">
        <v>145</v>
      </c>
      <c r="M256" s="157">
        <v>195319.67</v>
      </c>
      <c r="O256" s="155"/>
      <c r="P256" s="156" t="s">
        <v>242</v>
      </c>
      <c r="Q256" s="156">
        <v>8</v>
      </c>
      <c r="R256" s="156">
        <v>50</v>
      </c>
      <c r="S256" s="156" t="s">
        <v>260</v>
      </c>
      <c r="T256" s="157">
        <v>132919.35</v>
      </c>
    </row>
    <row r="257" spans="1:20" x14ac:dyDescent="0.2">
      <c r="A257" s="155"/>
      <c r="B257" s="156" t="s">
        <v>240</v>
      </c>
      <c r="C257" s="156">
        <v>11</v>
      </c>
      <c r="D257" s="156">
        <v>100</v>
      </c>
      <c r="E257" s="156" t="s">
        <v>260</v>
      </c>
      <c r="F257" s="157">
        <v>285363.07</v>
      </c>
      <c r="H257" s="155"/>
      <c r="I257" s="156" t="s">
        <v>243</v>
      </c>
      <c r="J257" s="156">
        <v>2</v>
      </c>
      <c r="K257" s="156">
        <v>100</v>
      </c>
      <c r="L257" s="156" t="s">
        <v>256</v>
      </c>
      <c r="M257" s="157">
        <v>188023.92</v>
      </c>
      <c r="O257" s="155"/>
      <c r="P257" s="156" t="s">
        <v>243</v>
      </c>
      <c r="Q257" s="156">
        <v>3</v>
      </c>
      <c r="R257" s="156">
        <v>100</v>
      </c>
      <c r="S257" s="156" t="s">
        <v>270</v>
      </c>
      <c r="T257" s="157">
        <v>185790.5</v>
      </c>
    </row>
    <row r="258" spans="1:20" x14ac:dyDescent="0.2">
      <c r="A258" s="155"/>
      <c r="B258" s="156" t="s">
        <v>240</v>
      </c>
      <c r="C258" s="156">
        <v>4</v>
      </c>
      <c r="D258" s="156">
        <v>100</v>
      </c>
      <c r="E258" s="156" t="s">
        <v>268</v>
      </c>
      <c r="F258" s="157">
        <v>237959.81</v>
      </c>
      <c r="H258" s="155"/>
      <c r="I258" s="156" t="s">
        <v>240</v>
      </c>
      <c r="J258" s="156">
        <v>11</v>
      </c>
      <c r="K258" s="156">
        <v>100</v>
      </c>
      <c r="L258" s="156" t="s">
        <v>251</v>
      </c>
      <c r="M258" s="157">
        <v>252311.33000000002</v>
      </c>
      <c r="O258" s="155"/>
      <c r="P258" s="156" t="s">
        <v>243</v>
      </c>
      <c r="Q258" s="156">
        <v>4</v>
      </c>
      <c r="R258" s="156">
        <v>100</v>
      </c>
      <c r="S258" s="156" t="s">
        <v>270</v>
      </c>
      <c r="T258" s="157">
        <v>193596.74</v>
      </c>
    </row>
    <row r="259" spans="1:20" x14ac:dyDescent="0.2">
      <c r="A259" s="155" t="s">
        <v>264</v>
      </c>
      <c r="B259" s="156" t="s">
        <v>240</v>
      </c>
      <c r="C259" s="156">
        <v>10</v>
      </c>
      <c r="D259" s="156">
        <v>100</v>
      </c>
      <c r="E259" s="156" t="s">
        <v>269</v>
      </c>
      <c r="F259" s="157">
        <v>281988</v>
      </c>
      <c r="H259" s="155"/>
      <c r="I259" s="156" t="s">
        <v>243</v>
      </c>
      <c r="J259" s="156">
        <v>6</v>
      </c>
      <c r="K259" s="156">
        <v>100</v>
      </c>
      <c r="L259" s="156" t="s">
        <v>252</v>
      </c>
      <c r="M259" s="157">
        <v>207777.93</v>
      </c>
      <c r="O259" s="155"/>
      <c r="P259" s="156" t="s">
        <v>243</v>
      </c>
      <c r="Q259" s="156">
        <v>2</v>
      </c>
      <c r="R259" s="156">
        <v>100</v>
      </c>
      <c r="S259" s="156" t="s">
        <v>247</v>
      </c>
      <c r="T259" s="157">
        <v>165678.16999999998</v>
      </c>
    </row>
    <row r="260" spans="1:20" x14ac:dyDescent="0.2">
      <c r="A260" s="155"/>
      <c r="B260" s="156" t="s">
        <v>243</v>
      </c>
      <c r="C260" s="156">
        <v>5</v>
      </c>
      <c r="D260" s="156">
        <v>100</v>
      </c>
      <c r="E260" s="156" t="s">
        <v>249</v>
      </c>
      <c r="F260" s="157">
        <v>279020.78999999998</v>
      </c>
      <c r="H260" s="155"/>
      <c r="I260" s="156" t="s">
        <v>240</v>
      </c>
      <c r="J260" s="156">
        <v>28</v>
      </c>
      <c r="K260" s="156">
        <v>50</v>
      </c>
      <c r="L260" s="156" t="s">
        <v>244</v>
      </c>
      <c r="M260" s="157">
        <v>133120.56</v>
      </c>
      <c r="O260" s="155"/>
      <c r="P260" s="156" t="s">
        <v>243</v>
      </c>
      <c r="Q260" s="156">
        <v>3</v>
      </c>
      <c r="R260" s="156">
        <v>100</v>
      </c>
      <c r="S260" s="156" t="s">
        <v>249</v>
      </c>
      <c r="T260" s="157">
        <v>199565.17</v>
      </c>
    </row>
    <row r="261" spans="1:20" x14ac:dyDescent="0.2">
      <c r="A261" s="155" t="s">
        <v>258</v>
      </c>
      <c r="B261" s="156" t="s">
        <v>240</v>
      </c>
      <c r="C261" s="156">
        <v>7</v>
      </c>
      <c r="D261" s="156">
        <v>100</v>
      </c>
      <c r="E261" s="156" t="s">
        <v>270</v>
      </c>
      <c r="F261" s="157">
        <v>225831.94999999998</v>
      </c>
      <c r="H261" s="155"/>
      <c r="I261" s="156" t="s">
        <v>240</v>
      </c>
      <c r="J261" s="156">
        <v>17</v>
      </c>
      <c r="K261" s="156">
        <v>50</v>
      </c>
      <c r="L261" s="156" t="s">
        <v>249</v>
      </c>
      <c r="M261" s="157">
        <v>123455.91</v>
      </c>
      <c r="O261" s="155"/>
      <c r="P261" s="156" t="s">
        <v>243</v>
      </c>
      <c r="Q261" s="156">
        <v>5</v>
      </c>
      <c r="R261" s="156">
        <v>100</v>
      </c>
      <c r="S261" s="156" t="s">
        <v>145</v>
      </c>
      <c r="T261" s="157">
        <v>191194.29</v>
      </c>
    </row>
    <row r="262" spans="1:20" x14ac:dyDescent="0.2">
      <c r="A262" s="155"/>
      <c r="B262" s="156" t="s">
        <v>240</v>
      </c>
      <c r="C262" s="156">
        <v>5</v>
      </c>
      <c r="D262" s="156">
        <v>100</v>
      </c>
      <c r="E262" s="156" t="s">
        <v>249</v>
      </c>
      <c r="F262" s="157">
        <v>245458.61</v>
      </c>
      <c r="H262" s="155"/>
      <c r="I262" s="156" t="s">
        <v>253</v>
      </c>
      <c r="J262" s="156">
        <v>33</v>
      </c>
      <c r="K262" s="156">
        <v>50</v>
      </c>
      <c r="L262" s="156" t="s">
        <v>256</v>
      </c>
      <c r="M262" s="157">
        <v>214105.74</v>
      </c>
      <c r="O262" s="155"/>
      <c r="P262" s="156" t="s">
        <v>243</v>
      </c>
      <c r="Q262" s="156">
        <v>6</v>
      </c>
      <c r="R262" s="156">
        <v>100</v>
      </c>
      <c r="S262" s="156" t="s">
        <v>252</v>
      </c>
      <c r="T262" s="157">
        <v>198745.35</v>
      </c>
    </row>
    <row r="263" spans="1:20" x14ac:dyDescent="0.2">
      <c r="A263" s="155"/>
      <c r="B263" s="156" t="s">
        <v>243</v>
      </c>
      <c r="C263" s="156">
        <v>6</v>
      </c>
      <c r="D263" s="156">
        <v>100</v>
      </c>
      <c r="E263" s="156" t="s">
        <v>252</v>
      </c>
      <c r="F263" s="157">
        <v>199477.81</v>
      </c>
      <c r="H263" s="155"/>
      <c r="I263" s="156" t="s">
        <v>243</v>
      </c>
      <c r="J263" s="156">
        <v>6</v>
      </c>
      <c r="K263" s="156">
        <v>100</v>
      </c>
      <c r="L263" s="156" t="s">
        <v>247</v>
      </c>
      <c r="M263" s="157">
        <v>276494.97000000003</v>
      </c>
      <c r="O263" s="155"/>
      <c r="P263" s="156" t="s">
        <v>240</v>
      </c>
      <c r="Q263" s="156">
        <v>27</v>
      </c>
      <c r="R263" s="156">
        <v>54.17</v>
      </c>
      <c r="S263" s="156" t="s">
        <v>244</v>
      </c>
      <c r="T263" s="157">
        <v>143957.06</v>
      </c>
    </row>
    <row r="264" spans="1:20" x14ac:dyDescent="0.2">
      <c r="A264" s="155"/>
      <c r="B264" s="156" t="s">
        <v>253</v>
      </c>
      <c r="C264" s="156">
        <v>13</v>
      </c>
      <c r="D264" s="156">
        <v>100</v>
      </c>
      <c r="E264" s="156" t="s">
        <v>250</v>
      </c>
      <c r="F264" s="157">
        <v>463805.66</v>
      </c>
      <c r="H264" s="155"/>
      <c r="I264" s="156" t="s">
        <v>243</v>
      </c>
      <c r="J264" s="156">
        <v>6</v>
      </c>
      <c r="K264" s="156">
        <v>100</v>
      </c>
      <c r="L264" s="156" t="s">
        <v>252</v>
      </c>
      <c r="M264" s="157">
        <v>217402.99</v>
      </c>
      <c r="O264" s="155"/>
      <c r="P264" s="156" t="s">
        <v>240</v>
      </c>
      <c r="Q264" s="156">
        <v>16</v>
      </c>
      <c r="R264" s="156">
        <v>50</v>
      </c>
      <c r="S264" s="156" t="s">
        <v>249</v>
      </c>
      <c r="T264" s="157">
        <v>121383.74</v>
      </c>
    </row>
    <row r="265" spans="1:20" x14ac:dyDescent="0.2">
      <c r="A265" s="155"/>
      <c r="B265" s="156" t="s">
        <v>243</v>
      </c>
      <c r="C265" s="156">
        <v>5</v>
      </c>
      <c r="D265" s="156">
        <v>100</v>
      </c>
      <c r="E265" s="156" t="s">
        <v>249</v>
      </c>
      <c r="F265" s="157">
        <v>212476.43</v>
      </c>
      <c r="H265" s="155"/>
      <c r="I265" s="156" t="s">
        <v>240</v>
      </c>
      <c r="J265" s="156">
        <v>6</v>
      </c>
      <c r="K265" s="156">
        <v>100</v>
      </c>
      <c r="L265" s="156" t="s">
        <v>246</v>
      </c>
      <c r="M265" s="157">
        <v>240189.78</v>
      </c>
      <c r="O265" s="155"/>
      <c r="P265" s="156" t="s">
        <v>253</v>
      </c>
      <c r="Q265" s="156">
        <v>32</v>
      </c>
      <c r="R265" s="156">
        <v>50</v>
      </c>
      <c r="S265" s="156" t="s">
        <v>256</v>
      </c>
      <c r="T265" s="157">
        <v>188986.76</v>
      </c>
    </row>
    <row r="266" spans="1:20" x14ac:dyDescent="0.2">
      <c r="A266" s="155"/>
      <c r="B266" s="156" t="s">
        <v>243</v>
      </c>
      <c r="C266" s="156">
        <v>5</v>
      </c>
      <c r="D266" s="156">
        <v>100</v>
      </c>
      <c r="E266" s="156" t="s">
        <v>270</v>
      </c>
      <c r="F266" s="157">
        <v>195050.81</v>
      </c>
      <c r="H266" s="155"/>
      <c r="I266" s="156" t="s">
        <v>253</v>
      </c>
      <c r="J266" s="156">
        <v>35</v>
      </c>
      <c r="K266" s="156">
        <v>100</v>
      </c>
      <c r="L266" s="156" t="s">
        <v>249</v>
      </c>
      <c r="M266" s="157">
        <v>462329.89</v>
      </c>
      <c r="O266" s="155"/>
      <c r="P266" s="156" t="s">
        <v>243</v>
      </c>
      <c r="Q266" s="156">
        <v>5</v>
      </c>
      <c r="R266" s="156">
        <v>100</v>
      </c>
      <c r="S266" s="156" t="s">
        <v>247</v>
      </c>
      <c r="T266" s="157">
        <v>203583.95</v>
      </c>
    </row>
    <row r="267" spans="1:20" x14ac:dyDescent="0.2">
      <c r="A267" s="155"/>
      <c r="B267" s="156" t="s">
        <v>243</v>
      </c>
      <c r="C267" s="156">
        <v>6</v>
      </c>
      <c r="D267" s="156">
        <v>100</v>
      </c>
      <c r="E267" s="156" t="s">
        <v>270</v>
      </c>
      <c r="F267" s="157">
        <v>200674.23</v>
      </c>
      <c r="H267" s="155"/>
      <c r="I267" s="156" t="s">
        <v>240</v>
      </c>
      <c r="J267" s="156">
        <v>6</v>
      </c>
      <c r="K267" s="156">
        <v>100</v>
      </c>
      <c r="L267" s="156" t="s">
        <v>252</v>
      </c>
      <c r="M267" s="157">
        <v>261328.31</v>
      </c>
      <c r="O267" s="155"/>
      <c r="P267" s="156" t="s">
        <v>243</v>
      </c>
      <c r="Q267" s="156">
        <v>6</v>
      </c>
      <c r="R267" s="156">
        <v>100</v>
      </c>
      <c r="S267" s="156" t="s">
        <v>252</v>
      </c>
      <c r="T267" s="157">
        <v>213396.32</v>
      </c>
    </row>
    <row r="268" spans="1:20" x14ac:dyDescent="0.2">
      <c r="A268" s="155"/>
      <c r="B268" s="156" t="s">
        <v>243</v>
      </c>
      <c r="C268" s="156">
        <v>4</v>
      </c>
      <c r="D268" s="156">
        <v>100</v>
      </c>
      <c r="E268" s="156" t="s">
        <v>247</v>
      </c>
      <c r="F268" s="157">
        <v>212892.41</v>
      </c>
      <c r="H268" s="155"/>
      <c r="I268" s="156" t="s">
        <v>243</v>
      </c>
      <c r="J268" s="156">
        <v>6</v>
      </c>
      <c r="K268" s="156">
        <v>100</v>
      </c>
      <c r="L268" s="156" t="s">
        <v>252</v>
      </c>
      <c r="M268" s="157">
        <v>213096.95999999999</v>
      </c>
      <c r="O268" s="155"/>
      <c r="P268" s="156" t="s">
        <v>240</v>
      </c>
      <c r="Q268" s="156">
        <v>5</v>
      </c>
      <c r="R268" s="156">
        <v>100</v>
      </c>
      <c r="S268" s="156" t="s">
        <v>246</v>
      </c>
      <c r="T268" s="157">
        <v>223019.96</v>
      </c>
    </row>
    <row r="269" spans="1:20" x14ac:dyDescent="0.2">
      <c r="A269" s="155"/>
      <c r="B269" s="156" t="s">
        <v>243</v>
      </c>
      <c r="C269" s="156">
        <v>5</v>
      </c>
      <c r="D269" s="156">
        <v>100</v>
      </c>
      <c r="E269" s="156" t="s">
        <v>249</v>
      </c>
      <c r="F269" s="157">
        <v>219904.34</v>
      </c>
      <c r="H269" s="155"/>
      <c r="I269" s="156" t="s">
        <v>243</v>
      </c>
      <c r="J269" s="156">
        <v>2</v>
      </c>
      <c r="K269" s="156">
        <v>50</v>
      </c>
      <c r="L269" s="156" t="s">
        <v>261</v>
      </c>
      <c r="M269" s="157">
        <v>89413.36</v>
      </c>
      <c r="O269" s="155"/>
      <c r="P269" s="156" t="s">
        <v>253</v>
      </c>
      <c r="Q269" s="156">
        <v>35</v>
      </c>
      <c r="R269" s="156">
        <v>100</v>
      </c>
      <c r="S269" s="156" t="s">
        <v>249</v>
      </c>
      <c r="T269" s="157">
        <v>276474.32</v>
      </c>
    </row>
    <row r="270" spans="1:20" x14ac:dyDescent="0.2">
      <c r="A270" s="155"/>
      <c r="B270" s="156" t="s">
        <v>243</v>
      </c>
      <c r="C270" s="156">
        <v>7</v>
      </c>
      <c r="D270" s="156">
        <v>83.33</v>
      </c>
      <c r="E270" s="156" t="s">
        <v>145</v>
      </c>
      <c r="F270" s="157">
        <v>96502.46</v>
      </c>
      <c r="H270" s="155"/>
      <c r="I270" s="156" t="s">
        <v>243</v>
      </c>
      <c r="J270" s="156">
        <v>3</v>
      </c>
      <c r="K270" s="156">
        <v>100</v>
      </c>
      <c r="L270" s="156" t="s">
        <v>245</v>
      </c>
      <c r="M270" s="157">
        <v>216486.14</v>
      </c>
      <c r="O270" s="155"/>
      <c r="P270" s="156" t="s">
        <v>240</v>
      </c>
      <c r="Q270" s="156">
        <v>5</v>
      </c>
      <c r="R270" s="156">
        <v>100</v>
      </c>
      <c r="S270" s="156" t="s">
        <v>252</v>
      </c>
      <c r="T270" s="157">
        <v>214312.88</v>
      </c>
    </row>
    <row r="271" spans="1:20" x14ac:dyDescent="0.2">
      <c r="A271" s="155"/>
      <c r="B271" s="156" t="s">
        <v>243</v>
      </c>
      <c r="C271" s="156">
        <v>3</v>
      </c>
      <c r="D271" s="156">
        <v>100</v>
      </c>
      <c r="E271" s="156" t="s">
        <v>256</v>
      </c>
      <c r="F271" s="157">
        <v>206381.93</v>
      </c>
      <c r="H271" s="155" t="s">
        <v>264</v>
      </c>
      <c r="I271" s="156" t="s">
        <v>240</v>
      </c>
      <c r="J271" s="156">
        <v>6</v>
      </c>
      <c r="K271" s="156">
        <v>100</v>
      </c>
      <c r="L271" s="156" t="s">
        <v>247</v>
      </c>
      <c r="M271" s="157">
        <v>236542.36000000002</v>
      </c>
      <c r="O271" s="155"/>
      <c r="P271" s="156" t="s">
        <v>243</v>
      </c>
      <c r="Q271" s="156">
        <v>6</v>
      </c>
      <c r="R271" s="156">
        <v>100</v>
      </c>
      <c r="S271" s="156" t="s">
        <v>252</v>
      </c>
      <c r="T271" s="157">
        <v>203842.64</v>
      </c>
    </row>
    <row r="272" spans="1:20" x14ac:dyDescent="0.2">
      <c r="A272" s="155"/>
      <c r="B272" s="156" t="s">
        <v>240</v>
      </c>
      <c r="C272" s="156">
        <v>11</v>
      </c>
      <c r="D272" s="156">
        <v>100</v>
      </c>
      <c r="E272" s="156" t="s">
        <v>251</v>
      </c>
      <c r="F272" s="157">
        <v>259049.58</v>
      </c>
      <c r="H272" s="155"/>
      <c r="I272" s="156" t="s">
        <v>242</v>
      </c>
      <c r="J272" s="156">
        <v>7</v>
      </c>
      <c r="K272" s="156">
        <v>100</v>
      </c>
      <c r="L272" s="156"/>
      <c r="M272" s="157">
        <v>266728.73</v>
      </c>
      <c r="O272" s="155"/>
      <c r="P272" s="156" t="s">
        <v>243</v>
      </c>
      <c r="Q272" s="156">
        <v>2</v>
      </c>
      <c r="R272" s="156">
        <v>100</v>
      </c>
      <c r="S272" s="156" t="s">
        <v>245</v>
      </c>
      <c r="T272" s="157">
        <v>199194.38</v>
      </c>
    </row>
    <row r="273" spans="1:20" x14ac:dyDescent="0.2">
      <c r="A273" s="155" t="s">
        <v>264</v>
      </c>
      <c r="B273" s="156" t="s">
        <v>243</v>
      </c>
      <c r="C273" s="156">
        <v>6</v>
      </c>
      <c r="D273" s="156">
        <v>100</v>
      </c>
      <c r="E273" s="156" t="s">
        <v>252</v>
      </c>
      <c r="F273" s="157">
        <v>245078.74000000002</v>
      </c>
      <c r="H273" s="155"/>
      <c r="I273" s="156" t="s">
        <v>243</v>
      </c>
      <c r="J273" s="156">
        <v>3</v>
      </c>
      <c r="K273" s="156">
        <v>100</v>
      </c>
      <c r="L273" s="156" t="s">
        <v>254</v>
      </c>
      <c r="M273" s="157">
        <v>145593.84</v>
      </c>
      <c r="O273" s="155"/>
      <c r="P273" s="156" t="s">
        <v>240</v>
      </c>
      <c r="Q273" s="156">
        <v>5</v>
      </c>
      <c r="R273" s="156">
        <v>100</v>
      </c>
      <c r="S273" s="156" t="s">
        <v>247</v>
      </c>
      <c r="T273" s="157">
        <v>209951.8</v>
      </c>
    </row>
    <row r="274" spans="1:20" x14ac:dyDescent="0.2">
      <c r="A274" s="155"/>
      <c r="B274" s="156" t="s">
        <v>240</v>
      </c>
      <c r="C274" s="156">
        <v>29</v>
      </c>
      <c r="D274" s="156">
        <v>25</v>
      </c>
      <c r="E274" s="156" t="s">
        <v>244</v>
      </c>
      <c r="F274" s="157">
        <v>77435.41</v>
      </c>
      <c r="H274" s="155"/>
      <c r="I274" s="156" t="s">
        <v>253</v>
      </c>
      <c r="J274" s="156">
        <v>10</v>
      </c>
      <c r="K274" s="156">
        <v>50</v>
      </c>
      <c r="L274" s="156" t="s">
        <v>261</v>
      </c>
      <c r="M274" s="157">
        <v>139475.60999999999</v>
      </c>
      <c r="O274" s="155"/>
      <c r="P274" s="156" t="s">
        <v>243</v>
      </c>
      <c r="Q274" s="156">
        <v>2</v>
      </c>
      <c r="R274" s="156">
        <v>50</v>
      </c>
      <c r="S274" s="156" t="s">
        <v>254</v>
      </c>
      <c r="T274" s="157">
        <v>90209.41</v>
      </c>
    </row>
    <row r="275" spans="1:20" x14ac:dyDescent="0.2">
      <c r="A275" s="155"/>
      <c r="B275" s="156" t="s">
        <v>240</v>
      </c>
      <c r="C275" s="156">
        <v>18</v>
      </c>
      <c r="D275" s="156">
        <v>50</v>
      </c>
      <c r="E275" s="156" t="s">
        <v>249</v>
      </c>
      <c r="F275" s="157">
        <v>127230.48</v>
      </c>
      <c r="H275" s="155"/>
      <c r="I275" s="156" t="s">
        <v>243</v>
      </c>
      <c r="J275" s="156">
        <v>2</v>
      </c>
      <c r="K275" s="156">
        <v>100</v>
      </c>
      <c r="L275" s="156" t="s">
        <v>250</v>
      </c>
      <c r="M275" s="157">
        <v>188736.62</v>
      </c>
      <c r="O275" s="155"/>
      <c r="P275" s="156" t="s">
        <v>240</v>
      </c>
      <c r="Q275" s="156">
        <v>4</v>
      </c>
      <c r="R275" s="156">
        <v>100</v>
      </c>
      <c r="S275" s="156" t="s">
        <v>271</v>
      </c>
      <c r="T275" s="157">
        <v>198190.75</v>
      </c>
    </row>
    <row r="276" spans="1:20" x14ac:dyDescent="0.2">
      <c r="A276" s="155"/>
      <c r="B276" s="156" t="s">
        <v>253</v>
      </c>
      <c r="C276" s="156">
        <v>34</v>
      </c>
      <c r="D276" s="156">
        <v>33.75</v>
      </c>
      <c r="E276" s="156" t="s">
        <v>256</v>
      </c>
      <c r="F276" s="157">
        <v>130588.38</v>
      </c>
      <c r="H276" s="155" t="s">
        <v>258</v>
      </c>
      <c r="I276" s="156" t="s">
        <v>240</v>
      </c>
      <c r="J276" s="156">
        <v>5</v>
      </c>
      <c r="K276" s="156">
        <v>100</v>
      </c>
      <c r="L276" s="156" t="s">
        <v>271</v>
      </c>
      <c r="M276" s="157">
        <v>311030.09999999998</v>
      </c>
      <c r="O276" s="155"/>
      <c r="P276" s="156" t="s">
        <v>243</v>
      </c>
      <c r="Q276" s="156">
        <v>2</v>
      </c>
      <c r="R276" s="156">
        <v>100</v>
      </c>
      <c r="S276" s="156" t="s">
        <v>247</v>
      </c>
      <c r="T276" s="157">
        <v>187079.69</v>
      </c>
    </row>
    <row r="277" spans="1:20" x14ac:dyDescent="0.2">
      <c r="A277" s="155"/>
      <c r="B277" s="156" t="s">
        <v>243</v>
      </c>
      <c r="C277" s="156">
        <v>6</v>
      </c>
      <c r="D277" s="156">
        <v>100</v>
      </c>
      <c r="E277" s="156" t="s">
        <v>247</v>
      </c>
      <c r="F277" s="157">
        <v>281271.75999999995</v>
      </c>
      <c r="H277" s="155"/>
      <c r="I277" s="156" t="s">
        <v>243</v>
      </c>
      <c r="J277" s="156">
        <v>3</v>
      </c>
      <c r="K277" s="156">
        <v>100</v>
      </c>
      <c r="L277" s="156" t="s">
        <v>247</v>
      </c>
      <c r="M277" s="157">
        <v>222036.71</v>
      </c>
      <c r="O277" s="155"/>
      <c r="P277" s="156" t="s">
        <v>243</v>
      </c>
      <c r="Q277" s="156">
        <v>2</v>
      </c>
      <c r="R277" s="156">
        <v>100</v>
      </c>
      <c r="S277" s="156" t="s">
        <v>252</v>
      </c>
      <c r="T277" s="157">
        <v>145446.19</v>
      </c>
    </row>
    <row r="278" spans="1:20" x14ac:dyDescent="0.2">
      <c r="A278" s="155"/>
      <c r="B278" s="156" t="s">
        <v>240</v>
      </c>
      <c r="C278" s="156">
        <v>4</v>
      </c>
      <c r="D278" s="156">
        <v>87.5</v>
      </c>
      <c r="E278" s="156" t="s">
        <v>252</v>
      </c>
      <c r="F278" s="157">
        <v>194537.03</v>
      </c>
      <c r="H278" s="155"/>
      <c r="I278" s="156" t="s">
        <v>243</v>
      </c>
      <c r="J278" s="156">
        <v>3</v>
      </c>
      <c r="K278" s="156">
        <v>50</v>
      </c>
      <c r="L278" s="156" t="s">
        <v>252</v>
      </c>
      <c r="M278" s="157">
        <v>109520.61</v>
      </c>
      <c r="O278" s="155"/>
      <c r="P278" s="156" t="s">
        <v>243</v>
      </c>
      <c r="Q278" s="156">
        <v>6</v>
      </c>
      <c r="R278" s="156">
        <v>100</v>
      </c>
      <c r="S278" s="156" t="s">
        <v>252</v>
      </c>
      <c r="T278" s="157">
        <v>188263.75</v>
      </c>
    </row>
    <row r="279" spans="1:20" x14ac:dyDescent="0.2">
      <c r="A279" s="155"/>
      <c r="B279" s="156" t="s">
        <v>240</v>
      </c>
      <c r="C279" s="156">
        <v>7</v>
      </c>
      <c r="D279" s="156">
        <v>100</v>
      </c>
      <c r="E279" s="156" t="s">
        <v>246</v>
      </c>
      <c r="F279" s="157">
        <v>273365.88</v>
      </c>
      <c r="H279" s="155"/>
      <c r="I279" s="156" t="s">
        <v>243</v>
      </c>
      <c r="J279" s="156">
        <v>6</v>
      </c>
      <c r="K279" s="156">
        <v>100</v>
      </c>
      <c r="L279" s="156" t="s">
        <v>252</v>
      </c>
      <c r="M279" s="157">
        <v>200028.26</v>
      </c>
      <c r="O279" s="155"/>
      <c r="P279" s="156" t="s">
        <v>243</v>
      </c>
      <c r="Q279" s="156">
        <v>2</v>
      </c>
      <c r="R279" s="156">
        <v>100</v>
      </c>
      <c r="S279" s="156" t="s">
        <v>261</v>
      </c>
      <c r="T279" s="157">
        <v>180165.74</v>
      </c>
    </row>
    <row r="280" spans="1:20" x14ac:dyDescent="0.2">
      <c r="A280" s="155"/>
      <c r="B280" s="156" t="s">
        <v>243</v>
      </c>
      <c r="C280" s="156">
        <v>2</v>
      </c>
      <c r="D280" s="156">
        <v>100</v>
      </c>
      <c r="E280" s="156" t="s">
        <v>257</v>
      </c>
      <c r="F280" s="157">
        <v>179950.66</v>
      </c>
      <c r="H280" s="155"/>
      <c r="I280" s="156" t="s">
        <v>243</v>
      </c>
      <c r="J280" s="156">
        <v>3</v>
      </c>
      <c r="K280" s="156">
        <v>100</v>
      </c>
      <c r="L280" s="156" t="s">
        <v>261</v>
      </c>
      <c r="M280" s="157">
        <v>215994.88</v>
      </c>
      <c r="O280" s="155"/>
      <c r="P280" s="156" t="s">
        <v>243</v>
      </c>
      <c r="Q280" s="156">
        <v>2</v>
      </c>
      <c r="R280" s="156">
        <v>100</v>
      </c>
      <c r="S280" s="156" t="s">
        <v>252</v>
      </c>
      <c r="T280" s="157">
        <v>185246.11</v>
      </c>
    </row>
    <row r="281" spans="1:20" x14ac:dyDescent="0.2">
      <c r="A281" s="155"/>
      <c r="B281" s="156" t="s">
        <v>253</v>
      </c>
      <c r="C281" s="156">
        <v>35</v>
      </c>
      <c r="D281" s="156">
        <v>100</v>
      </c>
      <c r="E281" s="156" t="s">
        <v>249</v>
      </c>
      <c r="F281" s="157">
        <v>425925.87</v>
      </c>
      <c r="H281" s="155"/>
      <c r="I281" s="156" t="s">
        <v>243</v>
      </c>
      <c r="J281" s="156">
        <v>3</v>
      </c>
      <c r="K281" s="156">
        <v>100</v>
      </c>
      <c r="L281" s="156" t="s">
        <v>252</v>
      </c>
      <c r="M281" s="157">
        <v>199449.2</v>
      </c>
      <c r="O281" s="155"/>
      <c r="P281" s="156" t="s">
        <v>243</v>
      </c>
      <c r="Q281" s="156">
        <v>2</v>
      </c>
      <c r="R281" s="156">
        <v>100</v>
      </c>
      <c r="S281" s="156" t="s">
        <v>247</v>
      </c>
      <c r="T281" s="157">
        <v>189677.23</v>
      </c>
    </row>
    <row r="282" spans="1:20" x14ac:dyDescent="0.2">
      <c r="A282" s="155"/>
      <c r="B282" s="156" t="s">
        <v>240</v>
      </c>
      <c r="C282" s="156">
        <v>7</v>
      </c>
      <c r="D282" s="156">
        <v>100</v>
      </c>
      <c r="E282" s="156" t="s">
        <v>252</v>
      </c>
      <c r="F282" s="157">
        <v>236668.94</v>
      </c>
      <c r="H282" s="155"/>
      <c r="I282" s="156" t="s">
        <v>243</v>
      </c>
      <c r="J282" s="156">
        <v>3</v>
      </c>
      <c r="K282" s="156">
        <v>100</v>
      </c>
      <c r="L282" s="156" t="s">
        <v>247</v>
      </c>
      <c r="M282" s="157">
        <v>213153.34</v>
      </c>
      <c r="O282" s="155"/>
      <c r="P282" s="156" t="s">
        <v>243</v>
      </c>
      <c r="Q282" s="156">
        <v>2</v>
      </c>
      <c r="R282" s="156">
        <v>100</v>
      </c>
      <c r="S282" s="156" t="s">
        <v>252</v>
      </c>
      <c r="T282" s="157">
        <v>184097.89</v>
      </c>
    </row>
    <row r="283" spans="1:20" x14ac:dyDescent="0.2">
      <c r="A283" s="155"/>
      <c r="B283" s="156" t="s">
        <v>243</v>
      </c>
      <c r="C283" s="156">
        <v>8</v>
      </c>
      <c r="D283" s="156">
        <v>70.83</v>
      </c>
      <c r="E283" s="156" t="s">
        <v>252</v>
      </c>
      <c r="F283" s="157">
        <v>167571.71</v>
      </c>
      <c r="H283" s="155"/>
      <c r="I283" s="156" t="s">
        <v>243</v>
      </c>
      <c r="J283" s="156">
        <v>2</v>
      </c>
      <c r="K283" s="156">
        <v>50</v>
      </c>
      <c r="L283" s="156" t="s">
        <v>251</v>
      </c>
      <c r="M283" s="157">
        <v>113885.53</v>
      </c>
      <c r="O283" s="155"/>
      <c r="P283" s="156" t="s">
        <v>243</v>
      </c>
      <c r="Q283" s="156">
        <v>2</v>
      </c>
      <c r="R283" s="156">
        <v>100</v>
      </c>
      <c r="S283" s="156" t="s">
        <v>252</v>
      </c>
      <c r="T283" s="157">
        <v>177527.43</v>
      </c>
    </row>
    <row r="284" spans="1:20" x14ac:dyDescent="0.2">
      <c r="A284" s="155"/>
      <c r="B284" s="156" t="s">
        <v>243</v>
      </c>
      <c r="C284" s="156">
        <v>4</v>
      </c>
      <c r="D284" s="156">
        <v>100</v>
      </c>
      <c r="E284" s="156" t="s">
        <v>245</v>
      </c>
      <c r="F284" s="157">
        <v>208411.23</v>
      </c>
      <c r="H284" s="155"/>
      <c r="I284" s="156" t="s">
        <v>243</v>
      </c>
      <c r="J284" s="156">
        <v>3</v>
      </c>
      <c r="K284" s="156">
        <v>100</v>
      </c>
      <c r="L284" s="156" t="s">
        <v>252</v>
      </c>
      <c r="M284" s="157">
        <v>197668.46</v>
      </c>
      <c r="O284" s="155"/>
      <c r="P284" s="156" t="s">
        <v>240</v>
      </c>
      <c r="Q284" s="156">
        <v>4</v>
      </c>
      <c r="R284" s="156">
        <v>100</v>
      </c>
      <c r="S284" s="156" t="s">
        <v>252</v>
      </c>
      <c r="T284" s="157">
        <v>195193.55</v>
      </c>
    </row>
    <row r="285" spans="1:20" x14ac:dyDescent="0.2">
      <c r="A285" s="155"/>
      <c r="B285" s="156" t="s">
        <v>240</v>
      </c>
      <c r="C285" s="156">
        <v>7</v>
      </c>
      <c r="D285" s="156">
        <v>100</v>
      </c>
      <c r="E285" s="156" t="s">
        <v>247</v>
      </c>
      <c r="F285" s="157">
        <v>236314.06</v>
      </c>
      <c r="H285" s="155"/>
      <c r="I285" s="156" t="s">
        <v>243</v>
      </c>
      <c r="J285" s="156">
        <v>3</v>
      </c>
      <c r="K285" s="156">
        <v>100</v>
      </c>
      <c r="L285" s="156" t="s">
        <v>252</v>
      </c>
      <c r="M285" s="157">
        <v>186308.44</v>
      </c>
      <c r="O285" s="155"/>
      <c r="P285" s="156" t="s">
        <v>243</v>
      </c>
      <c r="Q285" s="156">
        <v>2</v>
      </c>
      <c r="R285" s="156">
        <v>100</v>
      </c>
      <c r="S285" s="156" t="s">
        <v>245</v>
      </c>
      <c r="T285" s="157">
        <v>191516.97</v>
      </c>
    </row>
    <row r="286" spans="1:20" x14ac:dyDescent="0.2">
      <c r="A286" s="155"/>
      <c r="B286" s="156" t="s">
        <v>240</v>
      </c>
      <c r="C286" s="156">
        <v>4</v>
      </c>
      <c r="D286" s="156">
        <v>50</v>
      </c>
      <c r="E286" s="156" t="s">
        <v>256</v>
      </c>
      <c r="F286" s="157">
        <v>98758.59</v>
      </c>
      <c r="H286" s="155"/>
      <c r="I286" s="156" t="s">
        <v>240</v>
      </c>
      <c r="J286" s="156">
        <v>5</v>
      </c>
      <c r="K286" s="156">
        <v>100</v>
      </c>
      <c r="L286" s="156" t="s">
        <v>252</v>
      </c>
      <c r="M286" s="157">
        <v>212650.64</v>
      </c>
      <c r="O286" s="155"/>
      <c r="P286" s="156" t="s">
        <v>240</v>
      </c>
      <c r="Q286" s="156">
        <v>2</v>
      </c>
      <c r="R286" s="156">
        <v>50</v>
      </c>
      <c r="S286" s="156" t="s">
        <v>247</v>
      </c>
      <c r="T286" s="157">
        <v>90331.459999999992</v>
      </c>
    </row>
    <row r="287" spans="1:20" x14ac:dyDescent="0.2">
      <c r="A287" s="155"/>
      <c r="B287" s="156" t="s">
        <v>242</v>
      </c>
      <c r="C287" s="156">
        <v>8</v>
      </c>
      <c r="D287" s="156">
        <v>100</v>
      </c>
      <c r="E287" s="156"/>
      <c r="F287" s="157">
        <v>302621.3</v>
      </c>
      <c r="H287" s="155" t="s">
        <v>264</v>
      </c>
      <c r="I287" s="156" t="s">
        <v>243</v>
      </c>
      <c r="J287" s="156">
        <v>3</v>
      </c>
      <c r="K287" s="156">
        <v>100</v>
      </c>
      <c r="L287" s="156" t="s">
        <v>245</v>
      </c>
      <c r="M287" s="157">
        <v>225492.99000000002</v>
      </c>
      <c r="O287" s="155"/>
      <c r="P287" s="156" t="s">
        <v>243</v>
      </c>
      <c r="Q287" s="156">
        <v>2</v>
      </c>
      <c r="R287" s="156">
        <v>100</v>
      </c>
      <c r="S287" s="156" t="s">
        <v>261</v>
      </c>
      <c r="T287" s="157">
        <v>184635.94</v>
      </c>
    </row>
    <row r="288" spans="1:20" x14ac:dyDescent="0.2">
      <c r="A288" s="155"/>
      <c r="B288" s="156" t="s">
        <v>243</v>
      </c>
      <c r="C288" s="156">
        <v>4</v>
      </c>
      <c r="D288" s="156">
        <v>87.5</v>
      </c>
      <c r="E288" s="156" t="s">
        <v>254</v>
      </c>
      <c r="F288" s="157">
        <v>168655.67</v>
      </c>
      <c r="H288" s="155"/>
      <c r="I288" s="156" t="s">
        <v>240</v>
      </c>
      <c r="J288" s="156">
        <v>5</v>
      </c>
      <c r="K288" s="156">
        <v>50</v>
      </c>
      <c r="L288" s="156" t="s">
        <v>247</v>
      </c>
      <c r="M288" s="157">
        <v>108686.13</v>
      </c>
      <c r="O288" s="155"/>
      <c r="P288" s="156" t="s">
        <v>243</v>
      </c>
      <c r="Q288" s="156">
        <v>2</v>
      </c>
      <c r="R288" s="156">
        <v>100</v>
      </c>
      <c r="S288" s="156" t="s">
        <v>249</v>
      </c>
      <c r="T288" s="157">
        <v>174256.95</v>
      </c>
    </row>
    <row r="289" spans="1:20" x14ac:dyDescent="0.2">
      <c r="A289" s="155"/>
      <c r="B289" s="156" t="s">
        <v>253</v>
      </c>
      <c r="C289" s="156">
        <v>11</v>
      </c>
      <c r="D289" s="156">
        <v>50</v>
      </c>
      <c r="E289" s="156" t="s">
        <v>261</v>
      </c>
      <c r="F289" s="157">
        <v>143042.18</v>
      </c>
      <c r="H289" s="155"/>
      <c r="I289" s="156" t="s">
        <v>243</v>
      </c>
      <c r="J289" s="156">
        <v>3</v>
      </c>
      <c r="K289" s="156">
        <v>100</v>
      </c>
      <c r="L289" s="156" t="s">
        <v>261</v>
      </c>
      <c r="M289" s="157">
        <v>199232.54</v>
      </c>
      <c r="O289" s="155"/>
      <c r="P289" s="156" t="s">
        <v>240</v>
      </c>
      <c r="Q289" s="156">
        <v>4</v>
      </c>
      <c r="R289" s="156">
        <v>100</v>
      </c>
      <c r="S289" s="156" t="s">
        <v>246</v>
      </c>
      <c r="T289" s="157">
        <v>214567.67999999999</v>
      </c>
    </row>
    <row r="290" spans="1:20" x14ac:dyDescent="0.2">
      <c r="A290" s="155"/>
      <c r="B290" s="156" t="s">
        <v>243</v>
      </c>
      <c r="C290" s="156">
        <v>3</v>
      </c>
      <c r="D290" s="156">
        <v>100</v>
      </c>
      <c r="E290" s="156" t="s">
        <v>250</v>
      </c>
      <c r="F290" s="157">
        <v>211104.43</v>
      </c>
      <c r="H290" s="155"/>
      <c r="I290" s="156" t="s">
        <v>243</v>
      </c>
      <c r="J290" s="156">
        <v>3</v>
      </c>
      <c r="K290" s="156">
        <v>100</v>
      </c>
      <c r="L290" s="156" t="s">
        <v>249</v>
      </c>
      <c r="M290" s="157">
        <v>186823.5</v>
      </c>
      <c r="O290" s="155"/>
      <c r="P290" s="156" t="s">
        <v>242</v>
      </c>
      <c r="Q290" s="156">
        <v>11</v>
      </c>
      <c r="R290" s="156">
        <v>100</v>
      </c>
      <c r="S290" s="156" t="s">
        <v>256</v>
      </c>
      <c r="T290" s="157">
        <v>287594.75</v>
      </c>
    </row>
    <row r="291" spans="1:20" x14ac:dyDescent="0.2">
      <c r="A291" s="155" t="s">
        <v>258</v>
      </c>
      <c r="B291" s="156" t="s">
        <v>240</v>
      </c>
      <c r="C291" s="156">
        <v>6</v>
      </c>
      <c r="D291" s="156">
        <v>100</v>
      </c>
      <c r="E291" s="156" t="s">
        <v>271</v>
      </c>
      <c r="F291" s="157">
        <v>315903.25</v>
      </c>
      <c r="H291" s="155"/>
      <c r="I291" s="156" t="s">
        <v>240</v>
      </c>
      <c r="J291" s="156">
        <v>5</v>
      </c>
      <c r="K291" s="156">
        <v>100</v>
      </c>
      <c r="L291" s="156" t="s">
        <v>246</v>
      </c>
      <c r="M291" s="157">
        <v>269192</v>
      </c>
      <c r="O291" s="155"/>
      <c r="P291" s="156" t="s">
        <v>243</v>
      </c>
      <c r="Q291" s="156">
        <v>2</v>
      </c>
      <c r="R291" s="156">
        <v>100</v>
      </c>
      <c r="S291" s="156" t="s">
        <v>247</v>
      </c>
      <c r="T291" s="157">
        <v>185988.95</v>
      </c>
    </row>
    <row r="292" spans="1:20" x14ac:dyDescent="0.2">
      <c r="A292" s="155"/>
      <c r="B292" s="156" t="s">
        <v>243</v>
      </c>
      <c r="C292" s="156">
        <v>4</v>
      </c>
      <c r="D292" s="156">
        <v>100</v>
      </c>
      <c r="E292" s="156" t="s">
        <v>247</v>
      </c>
      <c r="F292" s="157">
        <v>237858.47</v>
      </c>
      <c r="H292" s="155"/>
      <c r="I292" s="156" t="s">
        <v>242</v>
      </c>
      <c r="J292" s="156">
        <v>8</v>
      </c>
      <c r="K292" s="156">
        <v>100</v>
      </c>
      <c r="L292" s="156" t="s">
        <v>256</v>
      </c>
      <c r="M292" s="157">
        <v>301782.13</v>
      </c>
      <c r="O292" s="155"/>
      <c r="P292" s="156" t="s">
        <v>240</v>
      </c>
      <c r="Q292" s="156">
        <v>11</v>
      </c>
      <c r="R292" s="156">
        <v>100</v>
      </c>
      <c r="S292" s="156" t="s">
        <v>241</v>
      </c>
      <c r="T292" s="157">
        <v>313061.84000000003</v>
      </c>
    </row>
    <row r="293" spans="1:20" x14ac:dyDescent="0.2">
      <c r="A293" s="155"/>
      <c r="B293" s="156" t="s">
        <v>243</v>
      </c>
      <c r="C293" s="156">
        <v>4</v>
      </c>
      <c r="D293" s="156">
        <v>50</v>
      </c>
      <c r="E293" s="156" t="s">
        <v>252</v>
      </c>
      <c r="F293" s="157">
        <v>109448.51</v>
      </c>
      <c r="H293" s="155"/>
      <c r="I293" s="156" t="s">
        <v>243</v>
      </c>
      <c r="J293" s="156">
        <v>3</v>
      </c>
      <c r="K293" s="156">
        <v>72.75</v>
      </c>
      <c r="L293" s="156" t="s">
        <v>247</v>
      </c>
      <c r="M293" s="157">
        <v>150100.19</v>
      </c>
      <c r="O293" s="155"/>
      <c r="P293" s="156" t="s">
        <v>242</v>
      </c>
      <c r="Q293" s="156">
        <v>8</v>
      </c>
      <c r="R293" s="156">
        <v>100</v>
      </c>
      <c r="S293" s="156" t="s">
        <v>261</v>
      </c>
      <c r="T293" s="157">
        <v>272371.71999999997</v>
      </c>
    </row>
    <row r="294" spans="1:20" x14ac:dyDescent="0.2">
      <c r="A294" s="155"/>
      <c r="B294" s="156" t="s">
        <v>243</v>
      </c>
      <c r="C294" s="156">
        <v>6</v>
      </c>
      <c r="D294" s="156">
        <v>100</v>
      </c>
      <c r="E294" s="156" t="s">
        <v>252</v>
      </c>
      <c r="F294" s="157">
        <v>193575.77</v>
      </c>
      <c r="H294" s="155"/>
      <c r="I294" s="156" t="s">
        <v>242</v>
      </c>
      <c r="J294" s="156">
        <v>11</v>
      </c>
      <c r="K294" s="156">
        <v>100</v>
      </c>
      <c r="L294" s="156" t="s">
        <v>241</v>
      </c>
      <c r="M294" s="157">
        <v>302500.09000000003</v>
      </c>
      <c r="O294" s="155"/>
      <c r="P294" s="156" t="s">
        <v>240</v>
      </c>
      <c r="Q294" s="156">
        <v>5</v>
      </c>
      <c r="R294" s="156">
        <v>100</v>
      </c>
      <c r="S294" s="156" t="s">
        <v>267</v>
      </c>
      <c r="T294" s="157">
        <v>209302.33</v>
      </c>
    </row>
    <row r="295" spans="1:20" x14ac:dyDescent="0.2">
      <c r="A295" s="155"/>
      <c r="B295" s="156" t="s">
        <v>243</v>
      </c>
      <c r="C295" s="156">
        <v>4</v>
      </c>
      <c r="D295" s="156">
        <v>100</v>
      </c>
      <c r="E295" s="156" t="s">
        <v>261</v>
      </c>
      <c r="F295" s="157">
        <v>256388.24</v>
      </c>
      <c r="H295" s="155"/>
      <c r="I295" s="156" t="s">
        <v>242</v>
      </c>
      <c r="J295" s="156">
        <v>8</v>
      </c>
      <c r="K295" s="156">
        <v>100</v>
      </c>
      <c r="L295" s="156" t="s">
        <v>261</v>
      </c>
      <c r="M295" s="157">
        <v>297396.32</v>
      </c>
      <c r="O295" s="155"/>
      <c r="P295" s="156" t="s">
        <v>242</v>
      </c>
      <c r="Q295" s="165">
        <v>9</v>
      </c>
      <c r="R295" s="165">
        <v>50</v>
      </c>
      <c r="S295" s="156" t="s">
        <v>262</v>
      </c>
      <c r="T295" s="157">
        <v>131957.01</v>
      </c>
    </row>
    <row r="296" spans="1:20" x14ac:dyDescent="0.2">
      <c r="A296" s="155"/>
      <c r="B296" s="156" t="s">
        <v>243</v>
      </c>
      <c r="C296" s="156">
        <v>4</v>
      </c>
      <c r="D296" s="156">
        <v>100</v>
      </c>
      <c r="E296" s="156" t="s">
        <v>252</v>
      </c>
      <c r="F296" s="157">
        <v>213408.12</v>
      </c>
      <c r="H296" s="155"/>
      <c r="I296" s="156" t="s">
        <v>243</v>
      </c>
      <c r="J296" s="156">
        <v>2</v>
      </c>
      <c r="K296" s="156">
        <v>100</v>
      </c>
      <c r="L296" s="156" t="s">
        <v>256</v>
      </c>
      <c r="M296" s="157">
        <v>230361.99</v>
      </c>
      <c r="O296" s="155"/>
      <c r="P296" s="156" t="s">
        <v>243</v>
      </c>
      <c r="Q296" s="156">
        <v>5</v>
      </c>
      <c r="R296" s="156">
        <v>100</v>
      </c>
      <c r="S296" s="156" t="s">
        <v>260</v>
      </c>
      <c r="T296" s="157">
        <v>194333.63</v>
      </c>
    </row>
    <row r="297" spans="1:20" x14ac:dyDescent="0.2">
      <c r="A297" s="155"/>
      <c r="B297" s="156" t="s">
        <v>243</v>
      </c>
      <c r="C297" s="156">
        <v>4</v>
      </c>
      <c r="D297" s="156">
        <v>100</v>
      </c>
      <c r="E297" s="156" t="s">
        <v>247</v>
      </c>
      <c r="F297" s="157">
        <v>254509.65</v>
      </c>
      <c r="H297" s="155"/>
      <c r="I297" s="156" t="s">
        <v>240</v>
      </c>
      <c r="J297" s="156">
        <v>6</v>
      </c>
      <c r="K297" s="156">
        <v>100</v>
      </c>
      <c r="L297" s="156" t="s">
        <v>267</v>
      </c>
      <c r="M297" s="157">
        <v>223191.12</v>
      </c>
      <c r="O297" s="155"/>
      <c r="P297" s="156" t="s">
        <v>240</v>
      </c>
      <c r="Q297" s="156">
        <v>4</v>
      </c>
      <c r="R297" s="156">
        <v>100</v>
      </c>
      <c r="S297" s="156" t="s">
        <v>145</v>
      </c>
      <c r="T297" s="157">
        <v>192886.34</v>
      </c>
    </row>
    <row r="298" spans="1:20" x14ac:dyDescent="0.2">
      <c r="A298" s="155"/>
      <c r="B298" s="156" t="s">
        <v>243</v>
      </c>
      <c r="C298" s="156">
        <v>3</v>
      </c>
      <c r="D298" s="156">
        <v>50</v>
      </c>
      <c r="E298" s="156" t="s">
        <v>251</v>
      </c>
      <c r="F298" s="157">
        <v>91872.63</v>
      </c>
      <c r="H298" s="155"/>
      <c r="I298" s="156" t="s">
        <v>242</v>
      </c>
      <c r="J298" s="165">
        <v>10</v>
      </c>
      <c r="K298" s="165">
        <v>50</v>
      </c>
      <c r="L298" s="156" t="s">
        <v>262</v>
      </c>
      <c r="M298" s="157">
        <v>125005.36</v>
      </c>
      <c r="O298" s="155"/>
      <c r="P298" s="156" t="s">
        <v>240</v>
      </c>
      <c r="Q298" s="156">
        <v>4</v>
      </c>
      <c r="R298" s="156">
        <v>100</v>
      </c>
      <c r="S298" s="156" t="s">
        <v>245</v>
      </c>
      <c r="T298" s="157">
        <v>242150.76</v>
      </c>
    </row>
    <row r="299" spans="1:20" x14ac:dyDescent="0.2">
      <c r="A299" s="155"/>
      <c r="B299" s="156" t="s">
        <v>243</v>
      </c>
      <c r="C299" s="156">
        <v>4</v>
      </c>
      <c r="D299" s="156">
        <v>100</v>
      </c>
      <c r="E299" s="156" t="s">
        <v>252</v>
      </c>
      <c r="F299" s="157">
        <v>212615.65</v>
      </c>
      <c r="H299" s="155"/>
      <c r="I299" s="156" t="s">
        <v>243</v>
      </c>
      <c r="J299" s="156">
        <v>6</v>
      </c>
      <c r="K299" s="156">
        <v>100</v>
      </c>
      <c r="L299" s="156" t="s">
        <v>260</v>
      </c>
      <c r="M299" s="157">
        <v>203734.75</v>
      </c>
      <c r="O299" s="155"/>
      <c r="P299" s="156" t="s">
        <v>240</v>
      </c>
      <c r="Q299" s="156">
        <v>7</v>
      </c>
      <c r="R299" s="156">
        <v>100</v>
      </c>
      <c r="S299" s="156" t="s">
        <v>256</v>
      </c>
      <c r="T299" s="157">
        <v>287332.18000000005</v>
      </c>
    </row>
    <row r="300" spans="1:20" x14ac:dyDescent="0.2">
      <c r="A300" s="155"/>
      <c r="B300" s="156" t="s">
        <v>243</v>
      </c>
      <c r="C300" s="156">
        <v>4</v>
      </c>
      <c r="D300" s="156">
        <v>100</v>
      </c>
      <c r="E300" s="156" t="s">
        <v>252</v>
      </c>
      <c r="F300" s="157">
        <v>189706.74</v>
      </c>
      <c r="H300" s="155" t="s">
        <v>264</v>
      </c>
      <c r="I300" s="156" t="s">
        <v>240</v>
      </c>
      <c r="J300" s="156">
        <v>5</v>
      </c>
      <c r="K300" s="156">
        <v>100</v>
      </c>
      <c r="L300" s="156" t="s">
        <v>145</v>
      </c>
      <c r="M300" s="157">
        <v>240839.95</v>
      </c>
      <c r="O300" s="155" t="s">
        <v>258</v>
      </c>
      <c r="P300" s="156" t="s">
        <v>240</v>
      </c>
      <c r="Q300" s="156">
        <v>8</v>
      </c>
      <c r="R300" s="156">
        <v>100</v>
      </c>
      <c r="S300" s="156" t="s">
        <v>268</v>
      </c>
      <c r="T300" s="157">
        <v>330721.08</v>
      </c>
    </row>
    <row r="301" spans="1:20" x14ac:dyDescent="0.2">
      <c r="A301" s="155" t="s">
        <v>264</v>
      </c>
      <c r="B301" s="156" t="s">
        <v>243</v>
      </c>
      <c r="C301" s="156">
        <v>4</v>
      </c>
      <c r="D301" s="156">
        <v>100</v>
      </c>
      <c r="E301" s="156" t="s">
        <v>245</v>
      </c>
      <c r="F301" s="157">
        <v>239033.83000000002</v>
      </c>
      <c r="H301" s="155" t="s">
        <v>264</v>
      </c>
      <c r="I301" s="156" t="s">
        <v>240</v>
      </c>
      <c r="J301" s="156">
        <v>5</v>
      </c>
      <c r="K301" s="156">
        <v>100</v>
      </c>
      <c r="L301" s="156" t="s">
        <v>245</v>
      </c>
      <c r="M301" s="157">
        <v>248845.25999999998</v>
      </c>
      <c r="O301" s="155"/>
      <c r="P301" s="156" t="s">
        <v>240</v>
      </c>
      <c r="Q301" s="156">
        <v>6</v>
      </c>
      <c r="R301" s="156">
        <v>100</v>
      </c>
      <c r="S301" s="156" t="s">
        <v>268</v>
      </c>
      <c r="T301" s="157">
        <v>341115.42000000004</v>
      </c>
    </row>
    <row r="302" spans="1:20" x14ac:dyDescent="0.2">
      <c r="A302" s="155"/>
      <c r="B302" s="156" t="s">
        <v>240</v>
      </c>
      <c r="C302" s="156">
        <v>6</v>
      </c>
      <c r="D302" s="156">
        <v>52.5</v>
      </c>
      <c r="E302" s="156" t="s">
        <v>247</v>
      </c>
      <c r="F302" s="157">
        <v>111144.23000000001</v>
      </c>
      <c r="H302" s="155" t="s">
        <v>264</v>
      </c>
      <c r="I302" s="156" t="s">
        <v>240</v>
      </c>
      <c r="J302" s="156">
        <v>8</v>
      </c>
      <c r="K302" s="156">
        <v>100</v>
      </c>
      <c r="L302" s="156" t="s">
        <v>256</v>
      </c>
      <c r="M302" s="157">
        <v>263470.21000000002</v>
      </c>
      <c r="O302" s="155" t="s">
        <v>258</v>
      </c>
      <c r="P302" s="156" t="s">
        <v>242</v>
      </c>
      <c r="Q302" s="156">
        <v>9</v>
      </c>
      <c r="R302" s="156">
        <v>100</v>
      </c>
      <c r="S302" s="156" t="s">
        <v>145</v>
      </c>
      <c r="T302" s="157">
        <v>377807.55000000005</v>
      </c>
    </row>
    <row r="303" spans="1:20" x14ac:dyDescent="0.2">
      <c r="A303" s="155"/>
      <c r="B303" s="156" t="s">
        <v>243</v>
      </c>
      <c r="C303" s="156">
        <v>4</v>
      </c>
      <c r="D303" s="156">
        <v>100</v>
      </c>
      <c r="E303" s="156" t="s">
        <v>261</v>
      </c>
      <c r="F303" s="157">
        <v>212443.6</v>
      </c>
      <c r="H303" s="155" t="s">
        <v>258</v>
      </c>
      <c r="I303" s="156" t="s">
        <v>240</v>
      </c>
      <c r="J303" s="156">
        <v>9</v>
      </c>
      <c r="K303" s="156">
        <v>100</v>
      </c>
      <c r="L303" s="156" t="s">
        <v>268</v>
      </c>
      <c r="M303" s="157">
        <v>354108.55</v>
      </c>
      <c r="O303" s="155"/>
      <c r="P303" s="156" t="s">
        <v>240</v>
      </c>
      <c r="Q303" s="156">
        <v>11</v>
      </c>
      <c r="R303" s="156">
        <v>100</v>
      </c>
      <c r="S303" s="156" t="s">
        <v>267</v>
      </c>
      <c r="T303" s="157">
        <v>269475.05</v>
      </c>
    </row>
    <row r="304" spans="1:20" x14ac:dyDescent="0.2">
      <c r="A304" s="155"/>
      <c r="B304" s="156" t="s">
        <v>243</v>
      </c>
      <c r="C304" s="156">
        <v>4</v>
      </c>
      <c r="D304" s="156">
        <v>100</v>
      </c>
      <c r="E304" s="156" t="s">
        <v>249</v>
      </c>
      <c r="F304" s="157">
        <v>217656.69</v>
      </c>
      <c r="H304" s="155"/>
      <c r="I304" s="156" t="s">
        <v>240</v>
      </c>
      <c r="J304" s="156">
        <v>7</v>
      </c>
      <c r="K304" s="156">
        <v>100</v>
      </c>
      <c r="L304" s="156" t="s">
        <v>268</v>
      </c>
      <c r="M304" s="157">
        <v>342297.81</v>
      </c>
      <c r="O304" s="155" t="s">
        <v>258</v>
      </c>
      <c r="P304" s="156" t="s">
        <v>240</v>
      </c>
      <c r="Q304" s="156">
        <v>5</v>
      </c>
      <c r="R304" s="156">
        <v>88.75</v>
      </c>
      <c r="S304" s="156" t="s">
        <v>255</v>
      </c>
      <c r="T304" s="157">
        <v>185145.56</v>
      </c>
    </row>
    <row r="305" spans="1:20" x14ac:dyDescent="0.2">
      <c r="A305" s="155"/>
      <c r="B305" s="156" t="s">
        <v>240</v>
      </c>
      <c r="C305" s="156">
        <v>6</v>
      </c>
      <c r="D305" s="156">
        <v>100</v>
      </c>
      <c r="E305" s="156" t="s">
        <v>246</v>
      </c>
      <c r="F305" s="157">
        <v>299909.89</v>
      </c>
      <c r="H305" s="155"/>
      <c r="I305" s="156" t="s">
        <v>242</v>
      </c>
      <c r="J305" s="156">
        <v>10</v>
      </c>
      <c r="K305" s="156">
        <v>100</v>
      </c>
      <c r="L305" s="156" t="s">
        <v>145</v>
      </c>
      <c r="M305" s="157">
        <v>259013.55</v>
      </c>
      <c r="O305" s="155" t="s">
        <v>258</v>
      </c>
      <c r="P305" s="156" t="s">
        <v>242</v>
      </c>
      <c r="Q305" s="156">
        <v>7</v>
      </c>
      <c r="R305" s="156">
        <v>100</v>
      </c>
      <c r="S305" s="156" t="s">
        <v>244</v>
      </c>
      <c r="T305" s="157">
        <v>287588.15000000002</v>
      </c>
    </row>
    <row r="306" spans="1:20" x14ac:dyDescent="0.2">
      <c r="A306" s="155"/>
      <c r="B306" s="156" t="s">
        <v>242</v>
      </c>
      <c r="C306" s="156">
        <v>9</v>
      </c>
      <c r="D306" s="156">
        <v>100</v>
      </c>
      <c r="E306" s="156" t="s">
        <v>256</v>
      </c>
      <c r="F306" s="157">
        <v>305006.39</v>
      </c>
      <c r="H306" s="155"/>
      <c r="I306" s="156" t="s">
        <v>240</v>
      </c>
      <c r="J306" s="156">
        <v>11</v>
      </c>
      <c r="K306" s="156">
        <v>100</v>
      </c>
      <c r="L306" s="156" t="s">
        <v>267</v>
      </c>
      <c r="M306" s="157">
        <v>279534.94</v>
      </c>
      <c r="O306" s="155"/>
      <c r="P306" s="156" t="s">
        <v>243</v>
      </c>
      <c r="Q306" s="156">
        <v>4</v>
      </c>
      <c r="R306" s="156">
        <v>50</v>
      </c>
      <c r="S306" s="156" t="s">
        <v>262</v>
      </c>
      <c r="T306" s="157">
        <v>94031.89</v>
      </c>
    </row>
    <row r="307" spans="1:20" x14ac:dyDescent="0.2">
      <c r="A307" s="155"/>
      <c r="B307" s="156" t="s">
        <v>243</v>
      </c>
      <c r="C307" s="156">
        <v>4</v>
      </c>
      <c r="D307" s="156">
        <v>80</v>
      </c>
      <c r="E307" s="156" t="s">
        <v>247</v>
      </c>
      <c r="F307" s="157">
        <v>155535.5</v>
      </c>
      <c r="H307" s="155"/>
      <c r="I307" s="156" t="s">
        <v>240</v>
      </c>
      <c r="J307" s="156">
        <v>6</v>
      </c>
      <c r="K307" s="156">
        <v>77</v>
      </c>
      <c r="L307" s="156" t="s">
        <v>255</v>
      </c>
      <c r="M307" s="157">
        <v>162567.5</v>
      </c>
      <c r="O307" s="155"/>
      <c r="P307" s="156" t="s">
        <v>242</v>
      </c>
      <c r="Q307" s="156">
        <v>9</v>
      </c>
      <c r="R307" s="156">
        <v>100</v>
      </c>
      <c r="S307" s="156" t="s">
        <v>251</v>
      </c>
      <c r="T307" s="157">
        <v>282040.96000000002</v>
      </c>
    </row>
    <row r="308" spans="1:20" x14ac:dyDescent="0.2">
      <c r="A308" s="155"/>
      <c r="B308" s="156" t="s">
        <v>242</v>
      </c>
      <c r="C308" s="156">
        <v>8</v>
      </c>
      <c r="D308" s="156">
        <v>100</v>
      </c>
      <c r="E308" s="156" t="s">
        <v>241</v>
      </c>
      <c r="F308" s="157">
        <v>317342.84000000003</v>
      </c>
      <c r="H308" s="155"/>
      <c r="I308" s="156" t="s">
        <v>242</v>
      </c>
      <c r="J308" s="156">
        <v>8</v>
      </c>
      <c r="K308" s="156">
        <v>100</v>
      </c>
      <c r="L308" s="156" t="s">
        <v>244</v>
      </c>
      <c r="M308" s="157">
        <v>244689.86</v>
      </c>
      <c r="O308" s="155"/>
      <c r="P308" s="156" t="s">
        <v>243</v>
      </c>
      <c r="Q308" s="156">
        <v>2</v>
      </c>
      <c r="R308" s="156">
        <v>100</v>
      </c>
      <c r="S308" s="156" t="s">
        <v>251</v>
      </c>
      <c r="T308" s="157">
        <v>192683.36</v>
      </c>
    </row>
    <row r="309" spans="1:20" x14ac:dyDescent="0.2">
      <c r="A309" s="155" t="s">
        <v>258</v>
      </c>
      <c r="B309" s="156" t="s">
        <v>242</v>
      </c>
      <c r="C309" s="156">
        <v>9</v>
      </c>
      <c r="D309" s="156">
        <v>100</v>
      </c>
      <c r="E309" s="156" t="s">
        <v>261</v>
      </c>
      <c r="F309" s="157">
        <v>359370.35</v>
      </c>
      <c r="H309" s="155"/>
      <c r="I309" s="156" t="s">
        <v>243</v>
      </c>
      <c r="J309" s="156">
        <v>5</v>
      </c>
      <c r="K309" s="156">
        <v>50</v>
      </c>
      <c r="L309" s="156" t="s">
        <v>262</v>
      </c>
      <c r="M309" s="157">
        <v>108869.36</v>
      </c>
      <c r="O309" s="155"/>
      <c r="P309" s="156" t="s">
        <v>240</v>
      </c>
      <c r="Q309" s="156">
        <v>5</v>
      </c>
      <c r="R309" s="156">
        <v>100</v>
      </c>
      <c r="S309" s="156" t="s">
        <v>244</v>
      </c>
      <c r="T309" s="157">
        <v>253321.1</v>
      </c>
    </row>
    <row r="310" spans="1:20" x14ac:dyDescent="0.2">
      <c r="A310" s="155"/>
      <c r="B310" s="156" t="s">
        <v>243</v>
      </c>
      <c r="C310" s="156">
        <v>3</v>
      </c>
      <c r="D310" s="156">
        <v>100</v>
      </c>
      <c r="E310" s="156" t="s">
        <v>256</v>
      </c>
      <c r="F310" s="157">
        <v>262015.46</v>
      </c>
      <c r="H310" s="155"/>
      <c r="I310" s="156" t="s">
        <v>242</v>
      </c>
      <c r="J310" s="156">
        <v>10</v>
      </c>
      <c r="K310" s="156">
        <v>68.75</v>
      </c>
      <c r="L310" s="156" t="s">
        <v>251</v>
      </c>
      <c r="M310" s="157">
        <v>174540.05</v>
      </c>
      <c r="O310" s="155" t="s">
        <v>259</v>
      </c>
      <c r="P310" s="156" t="s">
        <v>242</v>
      </c>
      <c r="Q310" s="156">
        <v>9</v>
      </c>
      <c r="R310" s="156">
        <v>100</v>
      </c>
      <c r="S310" s="156" t="s">
        <v>268</v>
      </c>
      <c r="T310" s="157">
        <v>375060.11</v>
      </c>
    </row>
    <row r="311" spans="1:20" x14ac:dyDescent="0.2">
      <c r="A311" s="155"/>
      <c r="B311" s="156" t="s">
        <v>240</v>
      </c>
      <c r="C311" s="156">
        <v>7</v>
      </c>
      <c r="D311" s="156">
        <v>100</v>
      </c>
      <c r="E311" s="156" t="s">
        <v>267</v>
      </c>
      <c r="F311" s="157">
        <v>263177.92</v>
      </c>
      <c r="H311" s="155"/>
      <c r="I311" s="156" t="s">
        <v>240</v>
      </c>
      <c r="J311" s="156">
        <v>3</v>
      </c>
      <c r="K311" s="156">
        <v>100</v>
      </c>
      <c r="L311" s="156" t="s">
        <v>251</v>
      </c>
      <c r="M311" s="157">
        <v>209454.99</v>
      </c>
      <c r="O311" s="155"/>
      <c r="P311" s="156" t="s">
        <v>242</v>
      </c>
      <c r="Q311" s="156">
        <v>9</v>
      </c>
      <c r="R311" s="156">
        <v>100</v>
      </c>
      <c r="S311" s="156" t="s">
        <v>249</v>
      </c>
      <c r="T311" s="157">
        <v>347107.31</v>
      </c>
    </row>
    <row r="312" spans="1:20" x14ac:dyDescent="0.2">
      <c r="A312" s="155"/>
      <c r="B312" s="156" t="s">
        <v>240</v>
      </c>
      <c r="C312" s="156">
        <v>9</v>
      </c>
      <c r="D312" s="156">
        <v>100</v>
      </c>
      <c r="E312" s="156" t="s">
        <v>268</v>
      </c>
      <c r="F312" s="157">
        <v>256137.32</v>
      </c>
      <c r="H312" s="155"/>
      <c r="I312" s="156" t="s">
        <v>240</v>
      </c>
      <c r="J312" s="156">
        <v>6</v>
      </c>
      <c r="K312" s="156">
        <v>100</v>
      </c>
      <c r="L312" s="156" t="s">
        <v>244</v>
      </c>
      <c r="M312" s="157">
        <v>243160.47</v>
      </c>
      <c r="O312" s="155" t="s">
        <v>258</v>
      </c>
      <c r="P312" s="156" t="s">
        <v>242</v>
      </c>
      <c r="Q312" s="156">
        <v>9</v>
      </c>
      <c r="R312" s="156">
        <v>100</v>
      </c>
      <c r="S312" s="156" t="s">
        <v>241</v>
      </c>
      <c r="T312" s="157">
        <v>381403.29</v>
      </c>
    </row>
    <row r="313" spans="1:20" x14ac:dyDescent="0.2">
      <c r="A313" s="155"/>
      <c r="B313" s="156" t="s">
        <v>240</v>
      </c>
      <c r="C313" s="156">
        <v>9</v>
      </c>
      <c r="D313" s="156">
        <v>75</v>
      </c>
      <c r="E313" s="156" t="s">
        <v>257</v>
      </c>
      <c r="F313" s="157">
        <v>95608.17</v>
      </c>
      <c r="H313" s="155" t="s">
        <v>259</v>
      </c>
      <c r="I313" s="156" t="s">
        <v>253</v>
      </c>
      <c r="J313" s="156">
        <v>10</v>
      </c>
      <c r="K313" s="156">
        <v>100</v>
      </c>
      <c r="L313" s="156" t="s">
        <v>268</v>
      </c>
      <c r="M313" s="157">
        <v>466243.06999999995</v>
      </c>
      <c r="O313" s="155"/>
      <c r="P313" s="156" t="s">
        <v>240</v>
      </c>
      <c r="Q313" s="156">
        <v>11</v>
      </c>
      <c r="R313" s="156">
        <v>62.5</v>
      </c>
      <c r="S313" s="156" t="s">
        <v>269</v>
      </c>
      <c r="T313" s="157">
        <v>141802.26</v>
      </c>
    </row>
    <row r="314" spans="1:20" x14ac:dyDescent="0.2">
      <c r="A314" s="155"/>
      <c r="B314" s="156" t="s">
        <v>243</v>
      </c>
      <c r="C314" s="156">
        <v>6</v>
      </c>
      <c r="D314" s="156">
        <v>100</v>
      </c>
      <c r="E314" s="156" t="s">
        <v>260</v>
      </c>
      <c r="F314" s="157">
        <v>215987.11</v>
      </c>
      <c r="H314" s="155"/>
      <c r="I314" s="156" t="s">
        <v>242</v>
      </c>
      <c r="J314" s="156">
        <v>8</v>
      </c>
      <c r="K314" s="156">
        <v>100</v>
      </c>
      <c r="L314" s="156" t="s">
        <v>249</v>
      </c>
      <c r="M314" s="157">
        <v>355919.08999999997</v>
      </c>
      <c r="O314" s="155"/>
      <c r="P314" s="156" t="s">
        <v>240</v>
      </c>
      <c r="Q314" s="156">
        <v>4</v>
      </c>
      <c r="R314" s="156">
        <v>100</v>
      </c>
      <c r="S314" s="156" t="s">
        <v>257</v>
      </c>
      <c r="T314" s="157">
        <v>248948.34</v>
      </c>
    </row>
    <row r="315" spans="1:20" x14ac:dyDescent="0.2">
      <c r="A315" s="155" t="s">
        <v>264</v>
      </c>
      <c r="B315" s="156" t="s">
        <v>240</v>
      </c>
      <c r="C315" s="156">
        <v>6</v>
      </c>
      <c r="D315" s="156">
        <v>100</v>
      </c>
      <c r="E315" s="156" t="s">
        <v>145</v>
      </c>
      <c r="F315" s="157">
        <v>248481.49000000002</v>
      </c>
      <c r="H315" s="155" t="s">
        <v>259</v>
      </c>
      <c r="I315" s="156" t="s">
        <v>242</v>
      </c>
      <c r="J315" s="156">
        <v>10</v>
      </c>
      <c r="K315" s="156">
        <v>100</v>
      </c>
      <c r="L315" s="156" t="s">
        <v>241</v>
      </c>
      <c r="M315" s="157">
        <v>410000.49</v>
      </c>
      <c r="O315" s="155"/>
      <c r="P315" s="156" t="s">
        <v>243</v>
      </c>
      <c r="Q315" s="156">
        <v>7</v>
      </c>
      <c r="R315" s="156">
        <v>100</v>
      </c>
      <c r="S315" s="156" t="s">
        <v>257</v>
      </c>
      <c r="T315" s="157">
        <v>199644.76</v>
      </c>
    </row>
    <row r="316" spans="1:20" x14ac:dyDescent="0.2">
      <c r="A316" s="155" t="s">
        <v>264</v>
      </c>
      <c r="B316" s="156" t="s">
        <v>240</v>
      </c>
      <c r="C316" s="156">
        <v>6</v>
      </c>
      <c r="D316" s="156">
        <v>100</v>
      </c>
      <c r="E316" s="156" t="s">
        <v>245</v>
      </c>
      <c r="F316" s="157">
        <v>294269.69</v>
      </c>
      <c r="H316" s="155"/>
      <c r="I316" s="156" t="s">
        <v>240</v>
      </c>
      <c r="J316" s="156">
        <v>11</v>
      </c>
      <c r="K316" s="156">
        <v>100</v>
      </c>
      <c r="L316" s="156" t="s">
        <v>269</v>
      </c>
      <c r="M316" s="157">
        <v>235757.43</v>
      </c>
      <c r="O316" s="155" t="s">
        <v>264</v>
      </c>
      <c r="P316" s="156" t="s">
        <v>240</v>
      </c>
      <c r="Q316" s="156">
        <v>10</v>
      </c>
      <c r="R316" s="156">
        <v>100</v>
      </c>
      <c r="S316" s="156" t="s">
        <v>260</v>
      </c>
      <c r="T316" s="157">
        <v>263779.20000000001</v>
      </c>
    </row>
    <row r="317" spans="1:20" x14ac:dyDescent="0.2">
      <c r="A317" s="155"/>
      <c r="B317" s="156" t="s">
        <v>240</v>
      </c>
      <c r="C317" s="156">
        <v>9</v>
      </c>
      <c r="D317" s="156">
        <v>100</v>
      </c>
      <c r="E317" s="156" t="s">
        <v>256</v>
      </c>
      <c r="F317" s="157">
        <v>248045.34</v>
      </c>
      <c r="H317" s="155" t="s">
        <v>258</v>
      </c>
      <c r="I317" s="156" t="s">
        <v>240</v>
      </c>
      <c r="J317" s="156">
        <v>5</v>
      </c>
      <c r="K317" s="156">
        <v>100</v>
      </c>
      <c r="L317" s="156" t="s">
        <v>257</v>
      </c>
      <c r="M317" s="157">
        <v>262932.47999999998</v>
      </c>
      <c r="O317" s="155"/>
      <c r="P317" s="156" t="s">
        <v>242</v>
      </c>
      <c r="Q317" s="156">
        <v>17</v>
      </c>
      <c r="R317" s="156">
        <v>50</v>
      </c>
      <c r="S317" s="156" t="s">
        <v>145</v>
      </c>
      <c r="T317" s="157">
        <v>134116</v>
      </c>
    </row>
    <row r="318" spans="1:20" x14ac:dyDescent="0.2">
      <c r="A318" s="155" t="s">
        <v>258</v>
      </c>
      <c r="B318" s="156" t="s">
        <v>240</v>
      </c>
      <c r="C318" s="156">
        <v>10</v>
      </c>
      <c r="D318" s="156">
        <v>100</v>
      </c>
      <c r="E318" s="156" t="s">
        <v>268</v>
      </c>
      <c r="F318" s="157">
        <v>319908.93</v>
      </c>
      <c r="H318" s="155"/>
      <c r="I318" s="156" t="s">
        <v>243</v>
      </c>
      <c r="J318" s="156">
        <v>8</v>
      </c>
      <c r="K318" s="156">
        <v>100</v>
      </c>
      <c r="L318" s="156" t="s">
        <v>257</v>
      </c>
      <c r="M318" s="157">
        <v>203896.6</v>
      </c>
      <c r="O318" s="155"/>
      <c r="P318" s="156" t="s">
        <v>242</v>
      </c>
      <c r="Q318" s="156">
        <v>9</v>
      </c>
      <c r="R318" s="156">
        <v>100</v>
      </c>
      <c r="S318" s="156" t="s">
        <v>260</v>
      </c>
      <c r="T318" s="157">
        <v>277396.96000000002</v>
      </c>
    </row>
    <row r="319" spans="1:20" x14ac:dyDescent="0.2">
      <c r="A319" s="155"/>
      <c r="B319" s="156" t="s">
        <v>240</v>
      </c>
      <c r="C319" s="156">
        <v>8</v>
      </c>
      <c r="D319" s="156">
        <v>100</v>
      </c>
      <c r="E319" s="156" t="s">
        <v>268</v>
      </c>
      <c r="F319" s="157">
        <v>383132.45</v>
      </c>
      <c r="H319" s="155" t="s">
        <v>264</v>
      </c>
      <c r="I319" s="156" t="s">
        <v>240</v>
      </c>
      <c r="J319" s="156">
        <v>5</v>
      </c>
      <c r="K319" s="156">
        <v>100</v>
      </c>
      <c r="L319" s="156" t="s">
        <v>260</v>
      </c>
      <c r="M319" s="157">
        <v>266811.83</v>
      </c>
      <c r="O319" s="155" t="s">
        <v>258</v>
      </c>
      <c r="P319" s="156" t="s">
        <v>242</v>
      </c>
      <c r="Q319" s="156">
        <v>14</v>
      </c>
      <c r="R319" s="156">
        <v>100</v>
      </c>
      <c r="S319" s="156" t="s">
        <v>263</v>
      </c>
      <c r="T319" s="157">
        <v>287598.07</v>
      </c>
    </row>
    <row r="320" spans="1:20" x14ac:dyDescent="0.2">
      <c r="A320" s="155"/>
      <c r="B320" s="156" t="s">
        <v>242</v>
      </c>
      <c r="C320" s="156">
        <v>11</v>
      </c>
      <c r="D320" s="156">
        <v>100</v>
      </c>
      <c r="E320" s="156" t="s">
        <v>145</v>
      </c>
      <c r="F320" s="157">
        <v>283433.48</v>
      </c>
      <c r="H320" s="155"/>
      <c r="I320" s="156" t="s">
        <v>242</v>
      </c>
      <c r="J320" s="156">
        <v>17</v>
      </c>
      <c r="K320" s="156">
        <v>50</v>
      </c>
      <c r="L320" s="156" t="s">
        <v>145</v>
      </c>
      <c r="M320" s="157">
        <v>134585.64000000001</v>
      </c>
      <c r="O320" s="155"/>
      <c r="P320" s="156" t="s">
        <v>240</v>
      </c>
      <c r="Q320" s="156">
        <v>4</v>
      </c>
      <c r="R320" s="156">
        <v>100</v>
      </c>
      <c r="S320" s="156" t="s">
        <v>256</v>
      </c>
      <c r="T320" s="157">
        <v>190998.64</v>
      </c>
    </row>
    <row r="321" spans="1:20" x14ac:dyDescent="0.2">
      <c r="A321" s="155"/>
      <c r="B321" s="156" t="s">
        <v>240</v>
      </c>
      <c r="C321" s="156">
        <v>11</v>
      </c>
      <c r="D321" s="156">
        <v>100</v>
      </c>
      <c r="E321" s="156" t="s">
        <v>267</v>
      </c>
      <c r="F321" s="157">
        <v>291985.51</v>
      </c>
      <c r="H321" s="155"/>
      <c r="I321" s="156" t="s">
        <v>242</v>
      </c>
      <c r="J321" s="156">
        <v>8</v>
      </c>
      <c r="K321" s="156">
        <v>100</v>
      </c>
      <c r="L321" s="156" t="s">
        <v>260</v>
      </c>
      <c r="M321" s="157">
        <v>301639.95</v>
      </c>
      <c r="O321" s="155"/>
      <c r="P321" s="156" t="s">
        <v>243</v>
      </c>
      <c r="Q321" s="156">
        <v>5</v>
      </c>
      <c r="R321" s="156">
        <v>58.33</v>
      </c>
      <c r="S321" s="156" t="s">
        <v>266</v>
      </c>
      <c r="T321" s="157">
        <v>114007.44</v>
      </c>
    </row>
    <row r="322" spans="1:20" x14ac:dyDescent="0.2">
      <c r="A322" s="155"/>
      <c r="B322" s="156" t="s">
        <v>240</v>
      </c>
      <c r="C322" s="156">
        <v>7</v>
      </c>
      <c r="D322" s="156">
        <v>62.5</v>
      </c>
      <c r="E322" s="156" t="s">
        <v>255</v>
      </c>
      <c r="F322" s="157">
        <v>135053.13</v>
      </c>
      <c r="H322" s="155" t="s">
        <v>258</v>
      </c>
      <c r="I322" s="156" t="s">
        <v>242</v>
      </c>
      <c r="J322" s="156">
        <v>15</v>
      </c>
      <c r="K322" s="156">
        <v>100</v>
      </c>
      <c r="L322" s="156" t="s">
        <v>263</v>
      </c>
      <c r="M322" s="157">
        <v>322943.74</v>
      </c>
      <c r="O322" s="155" t="s">
        <v>258</v>
      </c>
      <c r="P322" s="156" t="s">
        <v>242</v>
      </c>
      <c r="Q322" s="156">
        <v>9</v>
      </c>
      <c r="R322" s="156">
        <v>100</v>
      </c>
      <c r="S322" s="156" t="s">
        <v>271</v>
      </c>
      <c r="T322" s="157">
        <v>352996.56</v>
      </c>
    </row>
    <row r="323" spans="1:20" x14ac:dyDescent="0.2">
      <c r="A323" s="155"/>
      <c r="B323" s="156" t="s">
        <v>242</v>
      </c>
      <c r="C323" s="156">
        <v>9</v>
      </c>
      <c r="D323" s="156">
        <v>100</v>
      </c>
      <c r="E323" s="156" t="s">
        <v>244</v>
      </c>
      <c r="F323" s="157">
        <v>268592.95</v>
      </c>
      <c r="H323" s="155"/>
      <c r="I323" s="156" t="s">
        <v>240</v>
      </c>
      <c r="J323" s="156">
        <v>5</v>
      </c>
      <c r="K323" s="156">
        <v>100</v>
      </c>
      <c r="L323" s="156" t="s">
        <v>256</v>
      </c>
      <c r="M323" s="157">
        <v>249463.26</v>
      </c>
      <c r="O323" s="155"/>
      <c r="P323" s="156" t="s">
        <v>240</v>
      </c>
      <c r="Q323" s="156">
        <v>11</v>
      </c>
      <c r="R323" s="156">
        <v>100</v>
      </c>
      <c r="S323" s="156" t="s">
        <v>245</v>
      </c>
      <c r="T323" s="157">
        <v>243280.28</v>
      </c>
    </row>
    <row r="324" spans="1:20" x14ac:dyDescent="0.2">
      <c r="A324" s="155"/>
      <c r="B324" s="156" t="s">
        <v>243</v>
      </c>
      <c r="C324" s="156">
        <v>6</v>
      </c>
      <c r="D324" s="156">
        <v>50</v>
      </c>
      <c r="E324" s="156" t="s">
        <v>262</v>
      </c>
      <c r="F324" s="157">
        <v>99004.78</v>
      </c>
      <c r="H324" s="155"/>
      <c r="I324" s="156" t="s">
        <v>243</v>
      </c>
      <c r="J324" s="156">
        <v>6</v>
      </c>
      <c r="K324" s="156">
        <v>66.67</v>
      </c>
      <c r="L324" s="156" t="s">
        <v>266</v>
      </c>
      <c r="M324" s="157">
        <v>133461.26999999999</v>
      </c>
      <c r="O324" s="155"/>
      <c r="P324" s="156" t="s">
        <v>240</v>
      </c>
      <c r="Q324" s="156">
        <v>12</v>
      </c>
      <c r="R324" s="156">
        <v>100</v>
      </c>
      <c r="S324" s="156" t="s">
        <v>272</v>
      </c>
      <c r="T324" s="157">
        <v>252021.37</v>
      </c>
    </row>
    <row r="325" spans="1:20" x14ac:dyDescent="0.2">
      <c r="A325" s="155"/>
      <c r="B325" s="156" t="s">
        <v>242</v>
      </c>
      <c r="C325" s="156">
        <v>11</v>
      </c>
      <c r="D325" s="156">
        <v>75</v>
      </c>
      <c r="E325" s="156" t="s">
        <v>251</v>
      </c>
      <c r="F325" s="157">
        <v>186192.15</v>
      </c>
      <c r="H325" s="155"/>
      <c r="I325" s="156" t="s">
        <v>242</v>
      </c>
      <c r="J325" s="156">
        <v>10</v>
      </c>
      <c r="K325" s="156">
        <v>100</v>
      </c>
      <c r="L325" s="156" t="s">
        <v>271</v>
      </c>
      <c r="M325" s="157">
        <v>300798.71999999997</v>
      </c>
      <c r="O325" s="155"/>
      <c r="P325" s="156" t="s">
        <v>253</v>
      </c>
      <c r="Q325" s="156">
        <v>18</v>
      </c>
      <c r="R325" s="156">
        <v>100</v>
      </c>
      <c r="S325" s="156" t="s">
        <v>252</v>
      </c>
      <c r="T325" s="157">
        <v>318949.68</v>
      </c>
    </row>
    <row r="326" spans="1:20" x14ac:dyDescent="0.2">
      <c r="A326" s="155" t="s">
        <v>264</v>
      </c>
      <c r="B326" s="156" t="s">
        <v>240</v>
      </c>
      <c r="C326" s="156">
        <v>5</v>
      </c>
      <c r="D326" s="156">
        <v>100</v>
      </c>
      <c r="E326" s="156" t="s">
        <v>251</v>
      </c>
      <c r="F326" s="157">
        <v>270734.83999999997</v>
      </c>
      <c r="H326" s="155"/>
      <c r="I326" s="156" t="s">
        <v>240</v>
      </c>
      <c r="J326" s="156">
        <v>11</v>
      </c>
      <c r="K326" s="156">
        <v>100</v>
      </c>
      <c r="L326" s="156" t="s">
        <v>245</v>
      </c>
      <c r="M326" s="157">
        <v>231450.49</v>
      </c>
      <c r="O326" s="155" t="s">
        <v>258</v>
      </c>
      <c r="P326" s="156" t="s">
        <v>253</v>
      </c>
      <c r="Q326" s="156">
        <v>13</v>
      </c>
      <c r="R326" s="156">
        <v>100</v>
      </c>
      <c r="S326" s="156" t="s">
        <v>249</v>
      </c>
      <c r="T326" s="157">
        <v>546651.76</v>
      </c>
    </row>
    <row r="327" spans="1:20" x14ac:dyDescent="0.2">
      <c r="A327" s="155"/>
      <c r="B327" s="156" t="s">
        <v>240</v>
      </c>
      <c r="C327" s="156">
        <v>7</v>
      </c>
      <c r="D327" s="156">
        <v>100</v>
      </c>
      <c r="E327" s="156" t="s">
        <v>244</v>
      </c>
      <c r="F327" s="157">
        <v>243334.43</v>
      </c>
      <c r="H327" s="155"/>
      <c r="I327" s="156" t="s">
        <v>240</v>
      </c>
      <c r="J327" s="156">
        <v>13</v>
      </c>
      <c r="K327" s="156">
        <v>100</v>
      </c>
      <c r="L327" s="156" t="s">
        <v>272</v>
      </c>
      <c r="M327" s="157">
        <v>247694.35</v>
      </c>
      <c r="O327" s="155" t="s">
        <v>264</v>
      </c>
      <c r="P327" s="156" t="s">
        <v>242</v>
      </c>
      <c r="Q327" s="156">
        <v>8</v>
      </c>
      <c r="R327" s="156">
        <v>100</v>
      </c>
      <c r="S327" s="156" t="s">
        <v>261</v>
      </c>
      <c r="T327" s="157">
        <v>307055.22000000003</v>
      </c>
    </row>
    <row r="328" spans="1:20" x14ac:dyDescent="0.2">
      <c r="A328" s="155" t="s">
        <v>259</v>
      </c>
      <c r="B328" s="156" t="s">
        <v>253</v>
      </c>
      <c r="C328" s="156">
        <v>11</v>
      </c>
      <c r="D328" s="156">
        <v>100</v>
      </c>
      <c r="E328" s="156" t="s">
        <v>268</v>
      </c>
      <c r="F328" s="157">
        <v>501360.03</v>
      </c>
      <c r="H328" s="155"/>
      <c r="I328" s="156" t="s">
        <v>253</v>
      </c>
      <c r="J328" s="156">
        <v>19</v>
      </c>
      <c r="K328" s="156">
        <v>100</v>
      </c>
      <c r="L328" s="156" t="s">
        <v>252</v>
      </c>
      <c r="M328" s="157">
        <v>341789.27</v>
      </c>
      <c r="O328" s="155"/>
      <c r="P328" s="156" t="s">
        <v>240</v>
      </c>
      <c r="Q328" s="156">
        <v>5</v>
      </c>
      <c r="R328" s="156">
        <v>100</v>
      </c>
      <c r="S328" s="156" t="s">
        <v>269</v>
      </c>
      <c r="T328" s="157">
        <v>207419.36</v>
      </c>
    </row>
    <row r="329" spans="1:20" x14ac:dyDescent="0.2">
      <c r="A329" s="155"/>
      <c r="B329" s="156" t="s">
        <v>242</v>
      </c>
      <c r="C329" s="156">
        <v>9</v>
      </c>
      <c r="D329" s="156">
        <v>100</v>
      </c>
      <c r="E329" s="156" t="s">
        <v>249</v>
      </c>
      <c r="F329" s="157">
        <v>394823.58999999997</v>
      </c>
      <c r="H329" s="155"/>
      <c r="I329" s="156" t="s">
        <v>243</v>
      </c>
      <c r="J329" s="156">
        <v>2</v>
      </c>
      <c r="K329" s="156">
        <v>100</v>
      </c>
      <c r="L329" s="156" t="s">
        <v>269</v>
      </c>
      <c r="M329" s="157">
        <v>119497.72</v>
      </c>
      <c r="O329" s="155"/>
      <c r="P329" s="156" t="s">
        <v>243</v>
      </c>
      <c r="Q329" s="156">
        <v>3</v>
      </c>
      <c r="R329" s="156">
        <v>83.33</v>
      </c>
      <c r="S329" s="156" t="s">
        <v>145</v>
      </c>
      <c r="T329" s="157">
        <v>156586.34</v>
      </c>
    </row>
    <row r="330" spans="1:20" x14ac:dyDescent="0.2">
      <c r="A330" s="155" t="s">
        <v>259</v>
      </c>
      <c r="B330" s="156" t="s">
        <v>242</v>
      </c>
      <c r="C330" s="156">
        <v>11</v>
      </c>
      <c r="D330" s="156">
        <v>100</v>
      </c>
      <c r="E330" s="156" t="s">
        <v>241</v>
      </c>
      <c r="F330" s="157">
        <v>402904.1</v>
      </c>
      <c r="H330" s="155" t="s">
        <v>259</v>
      </c>
      <c r="I330" s="156" t="s">
        <v>253</v>
      </c>
      <c r="J330" s="156">
        <v>14</v>
      </c>
      <c r="K330" s="156">
        <v>100</v>
      </c>
      <c r="L330" s="156" t="s">
        <v>249</v>
      </c>
      <c r="M330" s="157">
        <v>508052.86</v>
      </c>
      <c r="O330" s="155"/>
      <c r="P330" s="156" t="s">
        <v>240</v>
      </c>
      <c r="Q330" s="156">
        <v>6</v>
      </c>
      <c r="R330" s="156">
        <v>100</v>
      </c>
      <c r="S330" s="156" t="s">
        <v>247</v>
      </c>
      <c r="T330" s="157">
        <v>282728.28000000003</v>
      </c>
    </row>
    <row r="331" spans="1:20" x14ac:dyDescent="0.2">
      <c r="A331" s="155"/>
      <c r="B331" s="156" t="s">
        <v>240</v>
      </c>
      <c r="C331" s="156">
        <v>11</v>
      </c>
      <c r="D331" s="156">
        <v>62.5</v>
      </c>
      <c r="E331" s="156" t="s">
        <v>269</v>
      </c>
      <c r="F331" s="157">
        <v>148924.79999999999</v>
      </c>
      <c r="H331" s="155" t="s">
        <v>264</v>
      </c>
      <c r="I331" s="156" t="s">
        <v>242</v>
      </c>
      <c r="J331" s="156">
        <v>9</v>
      </c>
      <c r="K331" s="156">
        <v>100</v>
      </c>
      <c r="L331" s="156" t="s">
        <v>261</v>
      </c>
      <c r="M331" s="157">
        <v>300065.78999999998</v>
      </c>
      <c r="O331" s="155"/>
      <c r="P331" s="156" t="s">
        <v>243</v>
      </c>
      <c r="Q331" s="156">
        <v>10</v>
      </c>
      <c r="R331" s="156">
        <v>50</v>
      </c>
      <c r="S331" s="156" t="s">
        <v>261</v>
      </c>
      <c r="T331" s="157">
        <v>107421.05</v>
      </c>
    </row>
    <row r="332" spans="1:20" x14ac:dyDescent="0.2">
      <c r="A332" s="155"/>
      <c r="B332" s="156" t="s">
        <v>243</v>
      </c>
      <c r="C332" s="156">
        <v>2</v>
      </c>
      <c r="D332" s="156">
        <v>100</v>
      </c>
      <c r="E332" s="156" t="s">
        <v>252</v>
      </c>
      <c r="F332" s="157">
        <v>186041.05</v>
      </c>
      <c r="H332" s="155"/>
      <c r="I332" s="156" t="s">
        <v>240</v>
      </c>
      <c r="J332" s="156">
        <v>6</v>
      </c>
      <c r="K332" s="156">
        <v>100</v>
      </c>
      <c r="L332" s="156" t="s">
        <v>269</v>
      </c>
      <c r="M332" s="157">
        <v>253011.14</v>
      </c>
      <c r="O332" s="155"/>
      <c r="P332" s="156" t="s">
        <v>242</v>
      </c>
      <c r="Q332" s="156">
        <v>9</v>
      </c>
      <c r="R332" s="156">
        <v>100</v>
      </c>
      <c r="S332" s="156" t="s">
        <v>250</v>
      </c>
      <c r="T332" s="157">
        <v>272421.86</v>
      </c>
    </row>
    <row r="333" spans="1:20" x14ac:dyDescent="0.2">
      <c r="A333" s="155" t="s">
        <v>258</v>
      </c>
      <c r="B333" s="156" t="s">
        <v>240</v>
      </c>
      <c r="C333" s="156">
        <v>6</v>
      </c>
      <c r="D333" s="156">
        <v>100</v>
      </c>
      <c r="E333" s="156" t="s">
        <v>257</v>
      </c>
      <c r="F333" s="157">
        <v>280358.73</v>
      </c>
      <c r="H333" s="155"/>
      <c r="I333" s="156" t="s">
        <v>243</v>
      </c>
      <c r="J333" s="156">
        <v>4</v>
      </c>
      <c r="K333" s="156">
        <v>83.33</v>
      </c>
      <c r="L333" s="156" t="s">
        <v>145</v>
      </c>
      <c r="M333" s="157">
        <v>157431.35999999999</v>
      </c>
      <c r="O333" s="155" t="s">
        <v>264</v>
      </c>
      <c r="P333" s="156" t="s">
        <v>243</v>
      </c>
      <c r="Q333" s="156">
        <v>7</v>
      </c>
      <c r="R333" s="156">
        <v>100</v>
      </c>
      <c r="S333" s="156" t="s">
        <v>269</v>
      </c>
      <c r="T333" s="157">
        <v>210781.86000000002</v>
      </c>
    </row>
    <row r="334" spans="1:20" x14ac:dyDescent="0.2">
      <c r="A334" s="155"/>
      <c r="B334" s="156" t="s">
        <v>243</v>
      </c>
      <c r="C334" s="156">
        <v>9</v>
      </c>
      <c r="D334" s="156">
        <v>100</v>
      </c>
      <c r="E334" s="156" t="s">
        <v>257</v>
      </c>
      <c r="F334" s="157">
        <v>224385.54</v>
      </c>
      <c r="H334" s="155"/>
      <c r="I334" s="156" t="s">
        <v>240</v>
      </c>
      <c r="J334" s="156">
        <v>7</v>
      </c>
      <c r="K334" s="156">
        <v>100</v>
      </c>
      <c r="L334" s="156" t="s">
        <v>247</v>
      </c>
      <c r="M334" s="157">
        <v>266914.40999999997</v>
      </c>
      <c r="O334" s="155"/>
      <c r="P334" s="156" t="s">
        <v>240</v>
      </c>
      <c r="Q334" s="156">
        <v>8</v>
      </c>
      <c r="R334" s="156">
        <v>50</v>
      </c>
      <c r="S334" s="156" t="s">
        <v>262</v>
      </c>
      <c r="T334" s="157">
        <v>116084.53</v>
      </c>
    </row>
    <row r="335" spans="1:20" x14ac:dyDescent="0.2">
      <c r="A335" s="155" t="s">
        <v>264</v>
      </c>
      <c r="B335" s="156" t="s">
        <v>240</v>
      </c>
      <c r="C335" s="156">
        <v>6</v>
      </c>
      <c r="D335" s="156">
        <v>100</v>
      </c>
      <c r="E335" s="156" t="s">
        <v>260</v>
      </c>
      <c r="F335" s="157">
        <v>238962.08</v>
      </c>
      <c r="H335" s="155"/>
      <c r="I335" s="156" t="s">
        <v>242</v>
      </c>
      <c r="J335" s="156">
        <v>10</v>
      </c>
      <c r="K335" s="156">
        <v>100</v>
      </c>
      <c r="L335" s="156" t="s">
        <v>250</v>
      </c>
      <c r="M335" s="157">
        <v>262479.07</v>
      </c>
      <c r="O335" s="155"/>
      <c r="P335" s="156" t="s">
        <v>243</v>
      </c>
      <c r="Q335" s="165">
        <v>12</v>
      </c>
      <c r="R335" s="165">
        <v>50</v>
      </c>
      <c r="S335" s="156" t="s">
        <v>262</v>
      </c>
      <c r="T335" s="157">
        <v>106193.07</v>
      </c>
    </row>
    <row r="336" spans="1:20" x14ac:dyDescent="0.2">
      <c r="A336" s="155"/>
      <c r="B336" s="156" t="s">
        <v>242</v>
      </c>
      <c r="C336" s="156">
        <v>17</v>
      </c>
      <c r="D336" s="156">
        <v>50</v>
      </c>
      <c r="E336" s="156" t="s">
        <v>145</v>
      </c>
      <c r="F336" s="157">
        <v>136032.25</v>
      </c>
      <c r="H336" s="155" t="s">
        <v>264</v>
      </c>
      <c r="I336" s="156" t="s">
        <v>243</v>
      </c>
      <c r="J336" s="156">
        <v>8</v>
      </c>
      <c r="K336" s="156">
        <v>100</v>
      </c>
      <c r="L336" s="156" t="s">
        <v>269</v>
      </c>
      <c r="M336" s="157">
        <v>198727.74</v>
      </c>
      <c r="O336" s="155" t="s">
        <v>264</v>
      </c>
      <c r="P336" s="156" t="s">
        <v>242</v>
      </c>
      <c r="Q336" s="156">
        <v>9</v>
      </c>
      <c r="R336" s="156">
        <v>75</v>
      </c>
      <c r="S336" s="156" t="s">
        <v>261</v>
      </c>
      <c r="T336" s="157">
        <v>179892.41999999998</v>
      </c>
    </row>
    <row r="337" spans="1:20" x14ac:dyDescent="0.2">
      <c r="A337" s="155"/>
      <c r="B337" s="156" t="s">
        <v>242</v>
      </c>
      <c r="C337" s="156">
        <v>9</v>
      </c>
      <c r="D337" s="156">
        <v>100</v>
      </c>
      <c r="E337" s="156" t="s">
        <v>260</v>
      </c>
      <c r="F337" s="157">
        <v>300572.79999999999</v>
      </c>
      <c r="H337" s="155" t="s">
        <v>264</v>
      </c>
      <c r="I337" s="156" t="s">
        <v>242</v>
      </c>
      <c r="J337" s="156">
        <v>10</v>
      </c>
      <c r="K337" s="156">
        <v>75</v>
      </c>
      <c r="L337" s="156" t="s">
        <v>261</v>
      </c>
      <c r="M337" s="157">
        <v>183814.98</v>
      </c>
      <c r="O337" s="155"/>
      <c r="P337" s="156" t="s">
        <v>240</v>
      </c>
      <c r="Q337" s="156">
        <v>8</v>
      </c>
      <c r="R337" s="156">
        <v>83.33</v>
      </c>
      <c r="S337" s="156" t="s">
        <v>271</v>
      </c>
      <c r="T337" s="157">
        <v>230308.54</v>
      </c>
    </row>
    <row r="338" spans="1:20" x14ac:dyDescent="0.2">
      <c r="A338" s="155" t="s">
        <v>258</v>
      </c>
      <c r="B338" s="156" t="s">
        <v>253</v>
      </c>
      <c r="C338" s="156">
        <v>10</v>
      </c>
      <c r="D338" s="156">
        <v>100</v>
      </c>
      <c r="E338" s="156" t="s">
        <v>263</v>
      </c>
      <c r="F338" s="157">
        <v>345865.51</v>
      </c>
      <c r="H338" s="155"/>
      <c r="I338" s="156" t="s">
        <v>240</v>
      </c>
      <c r="J338" s="156">
        <v>9</v>
      </c>
      <c r="K338" s="156">
        <v>100</v>
      </c>
      <c r="L338" s="156" t="s">
        <v>271</v>
      </c>
      <c r="M338" s="157">
        <v>230748.97</v>
      </c>
      <c r="O338" s="155"/>
      <c r="P338" s="156" t="s">
        <v>243</v>
      </c>
      <c r="Q338" s="156">
        <v>2</v>
      </c>
      <c r="R338" s="156">
        <v>100</v>
      </c>
      <c r="S338" s="156" t="s">
        <v>249</v>
      </c>
      <c r="T338" s="157">
        <v>103762.05</v>
      </c>
    </row>
    <row r="339" spans="1:20" x14ac:dyDescent="0.2">
      <c r="A339" s="155" t="s">
        <v>264</v>
      </c>
      <c r="B339" s="156" t="s">
        <v>240</v>
      </c>
      <c r="C339" s="156">
        <v>6</v>
      </c>
      <c r="D339" s="156">
        <v>100</v>
      </c>
      <c r="E339" s="156" t="s">
        <v>256</v>
      </c>
      <c r="F339" s="157">
        <v>244249.22999999998</v>
      </c>
      <c r="H339" s="155"/>
      <c r="I339" s="156" t="s">
        <v>243</v>
      </c>
      <c r="J339" s="156">
        <v>3</v>
      </c>
      <c r="K339" s="156">
        <v>100</v>
      </c>
      <c r="L339" s="156" t="s">
        <v>249</v>
      </c>
      <c r="M339" s="157">
        <v>196552.36</v>
      </c>
      <c r="O339" s="155" t="s">
        <v>258</v>
      </c>
      <c r="P339" s="156" t="s">
        <v>240</v>
      </c>
      <c r="Q339" s="156">
        <v>5</v>
      </c>
      <c r="R339" s="156">
        <v>100</v>
      </c>
      <c r="S339" s="156" t="s">
        <v>266</v>
      </c>
      <c r="T339" s="157">
        <v>294148</v>
      </c>
    </row>
    <row r="340" spans="1:20" x14ac:dyDescent="0.2">
      <c r="A340" s="155"/>
      <c r="B340" s="156" t="s">
        <v>243</v>
      </c>
      <c r="C340" s="156">
        <v>7</v>
      </c>
      <c r="D340" s="156">
        <v>87.5</v>
      </c>
      <c r="E340" s="156" t="s">
        <v>266</v>
      </c>
      <c r="F340" s="157">
        <v>175534.96</v>
      </c>
      <c r="H340" s="155" t="s">
        <v>258</v>
      </c>
      <c r="I340" s="156" t="s">
        <v>240</v>
      </c>
      <c r="J340" s="156">
        <v>6</v>
      </c>
      <c r="K340" s="156">
        <v>100</v>
      </c>
      <c r="L340" s="156" t="s">
        <v>266</v>
      </c>
      <c r="M340" s="157">
        <v>332048.03000000003</v>
      </c>
      <c r="O340" s="155"/>
      <c r="P340" s="156" t="s">
        <v>243</v>
      </c>
      <c r="Q340" s="156">
        <v>7</v>
      </c>
      <c r="R340" s="156">
        <v>50</v>
      </c>
      <c r="S340" s="156" t="s">
        <v>275</v>
      </c>
      <c r="T340" s="157">
        <v>100097.07</v>
      </c>
    </row>
    <row r="341" spans="1:20" x14ac:dyDescent="0.2">
      <c r="A341" s="155"/>
      <c r="B341" s="156" t="s">
        <v>242</v>
      </c>
      <c r="C341" s="156">
        <v>11</v>
      </c>
      <c r="D341" s="156">
        <v>100</v>
      </c>
      <c r="E341" s="156" t="s">
        <v>271</v>
      </c>
      <c r="F341" s="157">
        <v>306746.57</v>
      </c>
      <c r="H341" s="155"/>
      <c r="I341" s="156" t="s">
        <v>243</v>
      </c>
      <c r="J341" s="156">
        <v>8</v>
      </c>
      <c r="K341" s="156">
        <v>50</v>
      </c>
      <c r="L341" s="156" t="s">
        <v>275</v>
      </c>
      <c r="M341" s="157">
        <v>102856.3</v>
      </c>
      <c r="O341" s="155"/>
      <c r="P341" s="156" t="s">
        <v>240</v>
      </c>
      <c r="Q341" s="156">
        <v>6</v>
      </c>
      <c r="R341" s="156">
        <v>100</v>
      </c>
      <c r="S341" s="156" t="s">
        <v>244</v>
      </c>
      <c r="T341" s="157">
        <v>193348.22</v>
      </c>
    </row>
    <row r="342" spans="1:20" x14ac:dyDescent="0.2">
      <c r="A342" s="155"/>
      <c r="B342" s="156" t="s">
        <v>240</v>
      </c>
      <c r="C342" s="156">
        <v>11</v>
      </c>
      <c r="D342" s="156">
        <v>100</v>
      </c>
      <c r="E342" s="156" t="s">
        <v>245</v>
      </c>
      <c r="F342" s="157">
        <v>244373.48</v>
      </c>
      <c r="H342" s="155" t="s">
        <v>258</v>
      </c>
      <c r="I342" s="156" t="s">
        <v>240</v>
      </c>
      <c r="J342" s="156">
        <v>5</v>
      </c>
      <c r="K342" s="156">
        <v>100</v>
      </c>
      <c r="L342" s="156" t="s">
        <v>244</v>
      </c>
      <c r="M342" s="157">
        <v>264725.40000000002</v>
      </c>
      <c r="O342" s="155"/>
      <c r="P342" s="156" t="s">
        <v>243</v>
      </c>
      <c r="Q342" s="156">
        <v>6</v>
      </c>
      <c r="R342" s="156">
        <v>100</v>
      </c>
      <c r="S342" s="156" t="s">
        <v>252</v>
      </c>
      <c r="T342" s="157">
        <v>202743.18</v>
      </c>
    </row>
    <row r="343" spans="1:20" x14ac:dyDescent="0.2">
      <c r="A343" s="155"/>
      <c r="B343" s="156" t="s">
        <v>240</v>
      </c>
      <c r="C343" s="156">
        <v>14</v>
      </c>
      <c r="D343" s="156">
        <v>100</v>
      </c>
      <c r="E343" s="156" t="s">
        <v>272</v>
      </c>
      <c r="F343" s="157">
        <v>258692.65</v>
      </c>
      <c r="H343" s="155"/>
      <c r="I343" s="156" t="s">
        <v>240</v>
      </c>
      <c r="J343" s="156">
        <v>6</v>
      </c>
      <c r="K343" s="156">
        <v>100</v>
      </c>
      <c r="L343" s="156" t="s">
        <v>252</v>
      </c>
      <c r="M343" s="157">
        <v>236132.95</v>
      </c>
      <c r="O343" s="155"/>
      <c r="P343" s="156" t="s">
        <v>240</v>
      </c>
      <c r="Q343" s="156">
        <v>10</v>
      </c>
      <c r="R343" s="156">
        <v>100</v>
      </c>
      <c r="S343" s="156" t="s">
        <v>268</v>
      </c>
      <c r="T343" s="157">
        <v>241842.17</v>
      </c>
    </row>
    <row r="344" spans="1:20" x14ac:dyDescent="0.2">
      <c r="A344" s="155"/>
      <c r="B344" s="156" t="s">
        <v>253</v>
      </c>
      <c r="C344" s="156">
        <v>20</v>
      </c>
      <c r="D344" s="156">
        <v>50</v>
      </c>
      <c r="E344" s="156" t="s">
        <v>252</v>
      </c>
      <c r="F344" s="157">
        <v>186859.41</v>
      </c>
      <c r="H344" s="155"/>
      <c r="I344" s="156" t="s">
        <v>240</v>
      </c>
      <c r="J344" s="156">
        <v>11</v>
      </c>
      <c r="K344" s="156">
        <v>100</v>
      </c>
      <c r="L344" s="156" t="s">
        <v>268</v>
      </c>
      <c r="M344" s="157">
        <v>284420.28999999998</v>
      </c>
      <c r="O344" s="155" t="s">
        <v>264</v>
      </c>
      <c r="P344" s="156" t="s">
        <v>243</v>
      </c>
      <c r="Q344" s="156">
        <v>5</v>
      </c>
      <c r="R344" s="156">
        <v>100</v>
      </c>
      <c r="S344" s="156" t="s">
        <v>269</v>
      </c>
      <c r="T344" s="157">
        <v>215879.32</v>
      </c>
    </row>
    <row r="345" spans="1:20" x14ac:dyDescent="0.2">
      <c r="A345" s="155"/>
      <c r="B345" s="156" t="s">
        <v>243</v>
      </c>
      <c r="C345" s="156">
        <v>3</v>
      </c>
      <c r="D345" s="156">
        <v>81.25</v>
      </c>
      <c r="E345" s="156" t="s">
        <v>269</v>
      </c>
      <c r="F345" s="157">
        <v>153189.64000000001</v>
      </c>
      <c r="H345" s="155" t="s">
        <v>264</v>
      </c>
      <c r="I345" s="156" t="s">
        <v>243</v>
      </c>
      <c r="J345" s="156">
        <v>6</v>
      </c>
      <c r="K345" s="156">
        <v>100</v>
      </c>
      <c r="L345" s="156" t="s">
        <v>269</v>
      </c>
      <c r="M345" s="157">
        <v>227710.28</v>
      </c>
      <c r="O345" s="155"/>
      <c r="P345" s="156" t="s">
        <v>242</v>
      </c>
      <c r="Q345" s="156">
        <v>9</v>
      </c>
      <c r="R345" s="156">
        <v>100</v>
      </c>
      <c r="S345" s="156" t="s">
        <v>247</v>
      </c>
      <c r="T345" s="157">
        <v>240228.38</v>
      </c>
    </row>
    <row r="346" spans="1:20" x14ac:dyDescent="0.2">
      <c r="A346" s="155"/>
      <c r="B346" s="156" t="s">
        <v>253</v>
      </c>
      <c r="C346" s="156">
        <v>15</v>
      </c>
      <c r="D346" s="156">
        <v>100</v>
      </c>
      <c r="E346" s="156" t="s">
        <v>249</v>
      </c>
      <c r="F346" s="157">
        <v>381558.25</v>
      </c>
      <c r="H346" s="155"/>
      <c r="I346" s="156" t="s">
        <v>242</v>
      </c>
      <c r="J346" s="156">
        <v>10</v>
      </c>
      <c r="K346" s="156">
        <v>100</v>
      </c>
      <c r="L346" s="156" t="s">
        <v>247</v>
      </c>
      <c r="M346" s="157">
        <v>244991.19</v>
      </c>
      <c r="O346" s="155" t="s">
        <v>258</v>
      </c>
      <c r="P346" s="156" t="s">
        <v>242</v>
      </c>
      <c r="Q346" s="156">
        <v>8</v>
      </c>
      <c r="R346" s="156">
        <v>100</v>
      </c>
      <c r="S346" s="156" t="s">
        <v>254</v>
      </c>
      <c r="T346" s="157">
        <v>306036.04000000004</v>
      </c>
    </row>
    <row r="347" spans="1:20" x14ac:dyDescent="0.2">
      <c r="A347" s="155"/>
      <c r="B347" s="156" t="s">
        <v>242</v>
      </c>
      <c r="C347" s="156">
        <v>10</v>
      </c>
      <c r="D347" s="156">
        <v>100</v>
      </c>
      <c r="E347" s="156" t="s">
        <v>261</v>
      </c>
      <c r="F347" s="157">
        <v>347174.88</v>
      </c>
      <c r="H347" s="155" t="s">
        <v>258</v>
      </c>
      <c r="I347" s="156" t="s">
        <v>242</v>
      </c>
      <c r="J347" s="156">
        <v>9</v>
      </c>
      <c r="K347" s="156">
        <v>100</v>
      </c>
      <c r="L347" s="156" t="s">
        <v>254</v>
      </c>
      <c r="M347" s="157">
        <v>358708.18</v>
      </c>
      <c r="O347" s="155" t="s">
        <v>258</v>
      </c>
      <c r="P347" s="156" t="s">
        <v>253</v>
      </c>
      <c r="Q347" s="156">
        <v>10</v>
      </c>
      <c r="R347" s="156">
        <v>100</v>
      </c>
      <c r="S347" s="156" t="s">
        <v>260</v>
      </c>
      <c r="T347" s="157">
        <v>362772.29</v>
      </c>
    </row>
    <row r="348" spans="1:20" x14ac:dyDescent="0.2">
      <c r="A348" s="155" t="s">
        <v>264</v>
      </c>
      <c r="B348" s="156" t="s">
        <v>243</v>
      </c>
      <c r="C348" s="156">
        <v>2</v>
      </c>
      <c r="D348" s="156">
        <v>100</v>
      </c>
      <c r="E348" s="156" t="s">
        <v>269</v>
      </c>
      <c r="F348" s="157">
        <v>247606.61</v>
      </c>
      <c r="H348" s="155" t="s">
        <v>258</v>
      </c>
      <c r="I348" s="156" t="s">
        <v>253</v>
      </c>
      <c r="J348" s="156">
        <v>11</v>
      </c>
      <c r="K348" s="156">
        <v>100</v>
      </c>
      <c r="L348" s="156" t="s">
        <v>260</v>
      </c>
      <c r="M348" s="157">
        <v>355608.06</v>
      </c>
      <c r="O348" s="155"/>
      <c r="P348" s="156" t="s">
        <v>240</v>
      </c>
      <c r="Q348" s="156">
        <v>10</v>
      </c>
      <c r="R348" s="156">
        <v>75</v>
      </c>
      <c r="S348" s="156" t="s">
        <v>252</v>
      </c>
      <c r="T348" s="157">
        <v>165736.48000000001</v>
      </c>
    </row>
    <row r="349" spans="1:20" x14ac:dyDescent="0.2">
      <c r="A349" s="155"/>
      <c r="B349" s="156" t="s">
        <v>240</v>
      </c>
      <c r="C349" s="156">
        <v>7</v>
      </c>
      <c r="D349" s="156">
        <v>100</v>
      </c>
      <c r="E349" s="156" t="s">
        <v>269</v>
      </c>
      <c r="F349" s="157">
        <v>264229.7</v>
      </c>
      <c r="H349" s="155"/>
      <c r="I349" s="156" t="s">
        <v>240</v>
      </c>
      <c r="J349" s="156">
        <v>11</v>
      </c>
      <c r="K349" s="156">
        <v>77.5</v>
      </c>
      <c r="L349" s="156" t="s">
        <v>252</v>
      </c>
      <c r="M349" s="157">
        <v>185876.48000000001</v>
      </c>
      <c r="O349" s="155"/>
      <c r="P349" s="156" t="s">
        <v>242</v>
      </c>
      <c r="Q349" s="156">
        <v>7</v>
      </c>
      <c r="R349" s="156">
        <v>100</v>
      </c>
      <c r="S349" s="156" t="s">
        <v>246</v>
      </c>
      <c r="T349" s="157">
        <v>292860.03000000003</v>
      </c>
    </row>
    <row r="350" spans="1:20" x14ac:dyDescent="0.2">
      <c r="A350" s="155"/>
      <c r="B350" s="156" t="s">
        <v>243</v>
      </c>
      <c r="C350" s="156">
        <v>5</v>
      </c>
      <c r="D350" s="156">
        <v>83.33</v>
      </c>
      <c r="E350" s="156" t="s">
        <v>145</v>
      </c>
      <c r="F350" s="157">
        <v>160078.57999999999</v>
      </c>
      <c r="H350" s="155"/>
      <c r="I350" s="156" t="s">
        <v>242</v>
      </c>
      <c r="J350" s="156">
        <v>8</v>
      </c>
      <c r="K350" s="156">
        <v>100</v>
      </c>
      <c r="L350" s="156" t="s">
        <v>246</v>
      </c>
      <c r="M350" s="157">
        <v>299664.88</v>
      </c>
      <c r="O350" s="155"/>
      <c r="P350" s="156" t="s">
        <v>240</v>
      </c>
      <c r="Q350" s="156">
        <v>6</v>
      </c>
      <c r="R350" s="156">
        <v>100</v>
      </c>
      <c r="S350" s="156" t="s">
        <v>254</v>
      </c>
      <c r="T350" s="157">
        <v>168703.37</v>
      </c>
    </row>
    <row r="351" spans="1:20" x14ac:dyDescent="0.2">
      <c r="A351" s="155"/>
      <c r="B351" s="156" t="s">
        <v>240</v>
      </c>
      <c r="C351" s="156">
        <v>8</v>
      </c>
      <c r="D351" s="156">
        <v>100</v>
      </c>
      <c r="E351" s="156" t="s">
        <v>247</v>
      </c>
      <c r="F351" s="157">
        <v>272320.52</v>
      </c>
      <c r="H351" s="155"/>
      <c r="I351" s="156" t="s">
        <v>240</v>
      </c>
      <c r="J351" s="156">
        <v>7</v>
      </c>
      <c r="K351" s="156">
        <v>93.13</v>
      </c>
      <c r="L351" s="156" t="s">
        <v>254</v>
      </c>
      <c r="M351" s="157">
        <v>269310.99</v>
      </c>
      <c r="O351" s="155"/>
      <c r="P351" s="156" t="s">
        <v>243</v>
      </c>
      <c r="Q351" s="156">
        <v>2</v>
      </c>
      <c r="R351" s="156">
        <v>100</v>
      </c>
      <c r="S351" s="156" t="s">
        <v>269</v>
      </c>
      <c r="T351" s="157">
        <v>149804.74</v>
      </c>
    </row>
    <row r="352" spans="1:20" x14ac:dyDescent="0.2">
      <c r="A352" s="155"/>
      <c r="B352" s="156" t="s">
        <v>242</v>
      </c>
      <c r="C352" s="156">
        <v>11</v>
      </c>
      <c r="D352" s="156">
        <v>100</v>
      </c>
      <c r="E352" s="156" t="s">
        <v>250</v>
      </c>
      <c r="F352" s="157">
        <v>269467.33</v>
      </c>
      <c r="H352" s="155"/>
      <c r="I352" s="156" t="s">
        <v>243</v>
      </c>
      <c r="J352" s="156">
        <v>3</v>
      </c>
      <c r="K352" s="156">
        <v>91.67</v>
      </c>
      <c r="L352" s="156" t="s">
        <v>269</v>
      </c>
      <c r="M352" s="157">
        <v>171643.71000000002</v>
      </c>
      <c r="O352" s="155"/>
      <c r="P352" s="156" t="s">
        <v>242</v>
      </c>
      <c r="Q352" s="156">
        <v>9</v>
      </c>
      <c r="R352" s="156">
        <v>100</v>
      </c>
      <c r="S352" s="156" t="s">
        <v>252</v>
      </c>
      <c r="T352" s="157">
        <v>267545.86</v>
      </c>
    </row>
    <row r="353" spans="1:20" x14ac:dyDescent="0.2">
      <c r="A353" s="155" t="s">
        <v>264</v>
      </c>
      <c r="B353" s="156" t="s">
        <v>243</v>
      </c>
      <c r="C353" s="156">
        <v>9</v>
      </c>
      <c r="D353" s="156">
        <v>100</v>
      </c>
      <c r="E353" s="156" t="s">
        <v>269</v>
      </c>
      <c r="F353" s="157">
        <v>202357.58</v>
      </c>
      <c r="H353" s="155"/>
      <c r="I353" s="156" t="s">
        <v>242</v>
      </c>
      <c r="J353" s="156">
        <v>10</v>
      </c>
      <c r="K353" s="156">
        <v>92</v>
      </c>
      <c r="L353" s="156" t="s">
        <v>252</v>
      </c>
      <c r="M353" s="157">
        <v>258842.63</v>
      </c>
      <c r="O353" s="155"/>
      <c r="P353" s="156" t="s">
        <v>240</v>
      </c>
      <c r="Q353" s="156">
        <v>7</v>
      </c>
      <c r="R353" s="156">
        <v>50</v>
      </c>
      <c r="S353" s="156" t="s">
        <v>244</v>
      </c>
      <c r="T353" s="157">
        <v>108072.96000000001</v>
      </c>
    </row>
    <row r="354" spans="1:20" x14ac:dyDescent="0.2">
      <c r="A354" s="155" t="s">
        <v>264</v>
      </c>
      <c r="B354" s="156" t="s">
        <v>242</v>
      </c>
      <c r="C354" s="156">
        <v>11</v>
      </c>
      <c r="D354" s="156">
        <v>75</v>
      </c>
      <c r="E354" s="156" t="s">
        <v>261</v>
      </c>
      <c r="F354" s="157">
        <v>186719.21999999997</v>
      </c>
      <c r="H354" s="155"/>
      <c r="I354" s="156" t="s">
        <v>240</v>
      </c>
      <c r="J354" s="156">
        <v>8</v>
      </c>
      <c r="K354" s="156">
        <v>50</v>
      </c>
      <c r="L354" s="156" t="s">
        <v>244</v>
      </c>
      <c r="M354" s="157">
        <v>109816.68</v>
      </c>
      <c r="O354" s="155"/>
      <c r="P354" s="156" t="s">
        <v>240</v>
      </c>
      <c r="Q354" s="156">
        <v>6</v>
      </c>
      <c r="R354" s="156">
        <v>100</v>
      </c>
      <c r="S354" s="156" t="s">
        <v>261</v>
      </c>
      <c r="T354" s="157">
        <v>268821.59999999998</v>
      </c>
    </row>
    <row r="355" spans="1:20" x14ac:dyDescent="0.2">
      <c r="A355" s="155"/>
      <c r="B355" s="156" t="s">
        <v>240</v>
      </c>
      <c r="C355" s="156">
        <v>10</v>
      </c>
      <c r="D355" s="156">
        <v>83.33</v>
      </c>
      <c r="E355" s="156" t="s">
        <v>271</v>
      </c>
      <c r="F355" s="157">
        <v>188935.23</v>
      </c>
      <c r="H355" s="155"/>
      <c r="I355" s="156" t="s">
        <v>243</v>
      </c>
      <c r="J355" s="156">
        <v>2</v>
      </c>
      <c r="K355" s="156">
        <v>100</v>
      </c>
      <c r="L355" s="156" t="s">
        <v>269</v>
      </c>
      <c r="M355" s="157">
        <v>172498.6</v>
      </c>
      <c r="O355" s="155"/>
      <c r="P355" s="156" t="s">
        <v>243</v>
      </c>
      <c r="Q355" s="156">
        <v>6</v>
      </c>
      <c r="R355" s="156">
        <v>100</v>
      </c>
      <c r="S355" s="156" t="s">
        <v>254</v>
      </c>
      <c r="T355" s="157">
        <v>192401.45</v>
      </c>
    </row>
    <row r="356" spans="1:20" x14ac:dyDescent="0.2">
      <c r="A356" s="155"/>
      <c r="B356" s="156" t="s">
        <v>240</v>
      </c>
      <c r="C356" s="156">
        <v>4</v>
      </c>
      <c r="D356" s="156">
        <v>100</v>
      </c>
      <c r="E356" s="156" t="s">
        <v>249</v>
      </c>
      <c r="F356" s="157">
        <v>222137.69</v>
      </c>
      <c r="H356" s="155"/>
      <c r="I356" s="156" t="s">
        <v>240</v>
      </c>
      <c r="J356" s="156">
        <v>7</v>
      </c>
      <c r="K356" s="156">
        <v>92</v>
      </c>
      <c r="L356" s="156" t="s">
        <v>261</v>
      </c>
      <c r="M356" s="157">
        <v>227520.82</v>
      </c>
      <c r="O356" s="155"/>
      <c r="P356" s="156" t="s">
        <v>242</v>
      </c>
      <c r="Q356" s="156">
        <v>11</v>
      </c>
      <c r="R356" s="156">
        <v>93.75</v>
      </c>
      <c r="S356" s="156" t="s">
        <v>244</v>
      </c>
      <c r="T356" s="157">
        <v>245805.88</v>
      </c>
    </row>
    <row r="357" spans="1:20" x14ac:dyDescent="0.2">
      <c r="A357" s="155" t="s">
        <v>258</v>
      </c>
      <c r="B357" s="156" t="s">
        <v>240</v>
      </c>
      <c r="C357" s="156">
        <v>7</v>
      </c>
      <c r="D357" s="156">
        <v>100</v>
      </c>
      <c r="E357" s="156" t="s">
        <v>266</v>
      </c>
      <c r="F357" s="157">
        <v>336964.95</v>
      </c>
      <c r="H357" s="155"/>
      <c r="I357" s="156" t="s">
        <v>243</v>
      </c>
      <c r="J357" s="156">
        <v>6</v>
      </c>
      <c r="K357" s="156">
        <v>100</v>
      </c>
      <c r="L357" s="156" t="s">
        <v>254</v>
      </c>
      <c r="M357" s="157">
        <v>192836.14</v>
      </c>
      <c r="O357" s="155"/>
      <c r="P357" s="156" t="s">
        <v>243</v>
      </c>
      <c r="Q357" s="156">
        <v>5</v>
      </c>
      <c r="R357" s="156">
        <v>91.67</v>
      </c>
      <c r="S357" s="156" t="s">
        <v>145</v>
      </c>
      <c r="T357" s="157">
        <v>179098.55</v>
      </c>
    </row>
    <row r="358" spans="1:20" x14ac:dyDescent="0.2">
      <c r="A358" s="155" t="s">
        <v>258</v>
      </c>
      <c r="B358" s="156" t="s">
        <v>240</v>
      </c>
      <c r="C358" s="156">
        <v>6</v>
      </c>
      <c r="D358" s="156">
        <v>100</v>
      </c>
      <c r="E358" s="156" t="s">
        <v>244</v>
      </c>
      <c r="F358" s="157">
        <v>281842.32</v>
      </c>
      <c r="H358" s="155"/>
      <c r="I358" s="156" t="s">
        <v>242</v>
      </c>
      <c r="J358" s="156">
        <v>12</v>
      </c>
      <c r="K358" s="156">
        <v>65.63</v>
      </c>
      <c r="L358" s="156" t="s">
        <v>244</v>
      </c>
      <c r="M358" s="157">
        <v>170517.28</v>
      </c>
      <c r="O358" s="155"/>
      <c r="P358" s="156" t="s">
        <v>243</v>
      </c>
      <c r="Q358" s="156">
        <v>4</v>
      </c>
      <c r="R358" s="156">
        <v>100</v>
      </c>
      <c r="S358" s="156" t="s">
        <v>249</v>
      </c>
      <c r="T358" s="157">
        <v>240032.54</v>
      </c>
    </row>
    <row r="359" spans="1:20" x14ac:dyDescent="0.2">
      <c r="A359" s="155"/>
      <c r="B359" s="156" t="s">
        <v>240</v>
      </c>
      <c r="C359" s="156">
        <v>5</v>
      </c>
      <c r="D359" s="156">
        <v>100</v>
      </c>
      <c r="E359" s="156" t="s">
        <v>252</v>
      </c>
      <c r="F359" s="157">
        <v>267490.31</v>
      </c>
      <c r="H359" s="155"/>
      <c r="I359" s="156" t="s">
        <v>243</v>
      </c>
      <c r="J359" s="156">
        <v>6</v>
      </c>
      <c r="K359" s="156">
        <v>100</v>
      </c>
      <c r="L359" s="156" t="s">
        <v>145</v>
      </c>
      <c r="M359" s="157">
        <v>197570.07</v>
      </c>
      <c r="O359" s="155"/>
      <c r="P359" s="156" t="s">
        <v>240</v>
      </c>
      <c r="Q359" s="156">
        <v>6</v>
      </c>
      <c r="R359" s="156">
        <v>100</v>
      </c>
      <c r="S359" s="156" t="s">
        <v>273</v>
      </c>
      <c r="T359" s="157">
        <v>208844.97</v>
      </c>
    </row>
    <row r="360" spans="1:20" x14ac:dyDescent="0.2">
      <c r="A360" s="155"/>
      <c r="B360" s="156" t="s">
        <v>240</v>
      </c>
      <c r="C360" s="156">
        <v>11</v>
      </c>
      <c r="D360" s="156">
        <v>100</v>
      </c>
      <c r="E360" s="156" t="s">
        <v>268</v>
      </c>
      <c r="F360" s="157">
        <v>263157.5</v>
      </c>
      <c r="H360" s="155"/>
      <c r="I360" s="156" t="s">
        <v>243</v>
      </c>
      <c r="J360" s="156">
        <v>5</v>
      </c>
      <c r="K360" s="156">
        <v>100</v>
      </c>
      <c r="L360" s="156" t="s">
        <v>249</v>
      </c>
      <c r="M360" s="157">
        <v>218478.25</v>
      </c>
      <c r="O360" s="155"/>
      <c r="P360" s="156" t="s">
        <v>240</v>
      </c>
      <c r="Q360" s="156">
        <v>10</v>
      </c>
      <c r="R360" s="156">
        <v>100</v>
      </c>
      <c r="S360" s="156" t="s">
        <v>262</v>
      </c>
      <c r="T360" s="157">
        <v>202824.48</v>
      </c>
    </row>
    <row r="361" spans="1:20" x14ac:dyDescent="0.2">
      <c r="A361" s="155" t="s">
        <v>264</v>
      </c>
      <c r="B361" s="156" t="s">
        <v>243</v>
      </c>
      <c r="C361" s="156">
        <v>6</v>
      </c>
      <c r="D361" s="156">
        <v>100</v>
      </c>
      <c r="E361" s="156" t="s">
        <v>269</v>
      </c>
      <c r="F361" s="157">
        <v>221050.51</v>
      </c>
      <c r="H361" s="155" t="s">
        <v>264</v>
      </c>
      <c r="I361" s="156" t="s">
        <v>240</v>
      </c>
      <c r="J361" s="156">
        <v>7</v>
      </c>
      <c r="K361" s="156">
        <v>100</v>
      </c>
      <c r="L361" s="156" t="s">
        <v>273</v>
      </c>
      <c r="M361" s="157">
        <v>222644.72999999998</v>
      </c>
      <c r="O361" s="155"/>
      <c r="P361" s="156" t="s">
        <v>253</v>
      </c>
      <c r="Q361" s="156">
        <v>14</v>
      </c>
      <c r="R361" s="156">
        <v>100</v>
      </c>
      <c r="S361" s="156" t="s">
        <v>262</v>
      </c>
      <c r="T361" s="157">
        <v>410040.63</v>
      </c>
    </row>
    <row r="362" spans="1:20" x14ac:dyDescent="0.2">
      <c r="A362" s="155"/>
      <c r="B362" s="156" t="s">
        <v>242</v>
      </c>
      <c r="C362" s="156">
        <v>11</v>
      </c>
      <c r="D362" s="156">
        <v>100</v>
      </c>
      <c r="E362" s="156" t="s">
        <v>247</v>
      </c>
      <c r="F362" s="157">
        <v>250617.9</v>
      </c>
      <c r="H362" s="155"/>
      <c r="I362" s="156" t="s">
        <v>240</v>
      </c>
      <c r="J362" s="156">
        <v>11</v>
      </c>
      <c r="K362" s="156">
        <v>100</v>
      </c>
      <c r="L362" s="156" t="s">
        <v>262</v>
      </c>
      <c r="M362" s="157">
        <v>260725.21</v>
      </c>
      <c r="O362" s="155"/>
      <c r="P362" s="156" t="s">
        <v>243</v>
      </c>
      <c r="Q362" s="156">
        <v>8</v>
      </c>
      <c r="R362" s="156">
        <v>97.5</v>
      </c>
      <c r="S362" s="156" t="s">
        <v>256</v>
      </c>
      <c r="T362" s="157">
        <v>202109.89</v>
      </c>
    </row>
    <row r="363" spans="1:20" x14ac:dyDescent="0.2">
      <c r="A363" s="155"/>
      <c r="B363" s="156" t="s">
        <v>242</v>
      </c>
      <c r="C363" s="156">
        <v>10</v>
      </c>
      <c r="D363" s="156">
        <v>100</v>
      </c>
      <c r="E363" s="156" t="s">
        <v>254</v>
      </c>
      <c r="F363" s="157">
        <v>283462.40999999997</v>
      </c>
      <c r="H363" s="155" t="s">
        <v>258</v>
      </c>
      <c r="I363" s="156" t="s">
        <v>253</v>
      </c>
      <c r="J363" s="156">
        <v>15</v>
      </c>
      <c r="K363" s="156">
        <v>100</v>
      </c>
      <c r="L363" s="156" t="s">
        <v>262</v>
      </c>
      <c r="M363" s="157">
        <v>433352.54</v>
      </c>
      <c r="O363" s="155"/>
      <c r="P363" s="156" t="s">
        <v>240</v>
      </c>
      <c r="Q363" s="156">
        <v>10</v>
      </c>
      <c r="R363" s="156">
        <v>100</v>
      </c>
      <c r="S363" s="156" t="s">
        <v>252</v>
      </c>
      <c r="T363" s="157">
        <v>227953.92000000001</v>
      </c>
    </row>
    <row r="364" spans="1:20" x14ac:dyDescent="0.2">
      <c r="A364" s="155" t="s">
        <v>258</v>
      </c>
      <c r="B364" s="156" t="s">
        <v>253</v>
      </c>
      <c r="C364" s="156">
        <v>12</v>
      </c>
      <c r="D364" s="156">
        <v>100</v>
      </c>
      <c r="E364" s="156" t="s">
        <v>260</v>
      </c>
      <c r="F364" s="157">
        <v>431975.93</v>
      </c>
      <c r="H364" s="155"/>
      <c r="I364" s="156" t="s">
        <v>243</v>
      </c>
      <c r="J364" s="156">
        <v>9</v>
      </c>
      <c r="K364" s="156">
        <v>100</v>
      </c>
      <c r="L364" s="156" t="s">
        <v>256</v>
      </c>
      <c r="M364" s="157">
        <v>287594.53999999998</v>
      </c>
      <c r="O364" s="155"/>
      <c r="P364" s="156" t="s">
        <v>243</v>
      </c>
      <c r="Q364" s="156">
        <v>6</v>
      </c>
      <c r="R364" s="156">
        <v>100</v>
      </c>
      <c r="S364" s="156" t="s">
        <v>254</v>
      </c>
      <c r="T364" s="157">
        <v>198364.33</v>
      </c>
    </row>
    <row r="365" spans="1:20" x14ac:dyDescent="0.2">
      <c r="A365" s="155"/>
      <c r="B365" s="156" t="s">
        <v>240</v>
      </c>
      <c r="C365" s="156">
        <v>11</v>
      </c>
      <c r="D365" s="156">
        <v>56.25</v>
      </c>
      <c r="E365" s="156" t="s">
        <v>252</v>
      </c>
      <c r="F365" s="157">
        <v>133385.29</v>
      </c>
      <c r="H365" s="155"/>
      <c r="I365" s="156" t="s">
        <v>240</v>
      </c>
      <c r="J365" s="156">
        <v>11</v>
      </c>
      <c r="K365" s="156">
        <v>100</v>
      </c>
      <c r="L365" s="156" t="s">
        <v>252</v>
      </c>
      <c r="M365" s="157">
        <v>118264.4</v>
      </c>
      <c r="O365" s="155"/>
      <c r="P365" s="156" t="s">
        <v>242</v>
      </c>
      <c r="Q365" s="156">
        <v>7</v>
      </c>
      <c r="R365" s="156">
        <v>100</v>
      </c>
      <c r="S365" s="156" t="s">
        <v>254</v>
      </c>
      <c r="T365" s="157">
        <v>227248.23</v>
      </c>
    </row>
    <row r="366" spans="1:20" x14ac:dyDescent="0.2">
      <c r="A366" s="155"/>
      <c r="B366" s="156" t="s">
        <v>242</v>
      </c>
      <c r="C366" s="156">
        <v>9</v>
      </c>
      <c r="D366" s="156">
        <v>100</v>
      </c>
      <c r="E366" s="156" t="s">
        <v>246</v>
      </c>
      <c r="F366" s="157">
        <v>302021.62</v>
      </c>
      <c r="H366" s="155"/>
      <c r="I366" s="156" t="s">
        <v>243</v>
      </c>
      <c r="J366" s="156">
        <v>6</v>
      </c>
      <c r="K366" s="156">
        <v>100</v>
      </c>
      <c r="L366" s="156" t="s">
        <v>254</v>
      </c>
      <c r="M366" s="157">
        <v>223717.03</v>
      </c>
      <c r="O366" s="155" t="s">
        <v>258</v>
      </c>
      <c r="P366" s="156" t="s">
        <v>240</v>
      </c>
      <c r="Q366" s="156">
        <v>5</v>
      </c>
      <c r="R366" s="156">
        <v>100</v>
      </c>
      <c r="S366" s="156" t="s">
        <v>269</v>
      </c>
      <c r="T366" s="157">
        <v>316007.04000000004</v>
      </c>
    </row>
    <row r="367" spans="1:20" x14ac:dyDescent="0.2">
      <c r="A367" s="155" t="s">
        <v>258</v>
      </c>
      <c r="B367" s="156" t="s">
        <v>242</v>
      </c>
      <c r="C367" s="156">
        <v>7</v>
      </c>
      <c r="D367" s="156">
        <v>100</v>
      </c>
      <c r="E367" s="156" t="s">
        <v>254</v>
      </c>
      <c r="F367" s="157">
        <v>331773.34000000003</v>
      </c>
      <c r="H367" s="155"/>
      <c r="I367" s="156" t="s">
        <v>242</v>
      </c>
      <c r="J367" s="156">
        <v>8</v>
      </c>
      <c r="K367" s="156">
        <v>100</v>
      </c>
      <c r="L367" s="156" t="s">
        <v>254</v>
      </c>
      <c r="M367" s="157">
        <v>234106.97</v>
      </c>
      <c r="O367" s="155"/>
      <c r="P367" s="156" t="s">
        <v>243</v>
      </c>
      <c r="Q367" s="156">
        <v>13</v>
      </c>
      <c r="R367" s="156">
        <v>100</v>
      </c>
      <c r="S367" s="156" t="s">
        <v>249</v>
      </c>
      <c r="T367" s="157">
        <v>214820.87</v>
      </c>
    </row>
    <row r="368" spans="1:20" x14ac:dyDescent="0.2">
      <c r="A368" s="155"/>
      <c r="B368" s="156" t="s">
        <v>243</v>
      </c>
      <c r="C368" s="156">
        <v>4</v>
      </c>
      <c r="D368" s="156">
        <v>100</v>
      </c>
      <c r="E368" s="156" t="s">
        <v>269</v>
      </c>
      <c r="F368" s="157">
        <v>170748.37</v>
      </c>
      <c r="H368" s="155" t="s">
        <v>258</v>
      </c>
      <c r="I368" s="156" t="s">
        <v>240</v>
      </c>
      <c r="J368" s="156">
        <v>6</v>
      </c>
      <c r="K368" s="156">
        <v>100</v>
      </c>
      <c r="L368" s="156" t="s">
        <v>269</v>
      </c>
      <c r="M368" s="157">
        <v>321334.30000000005</v>
      </c>
      <c r="O368" s="155"/>
      <c r="P368" s="156" t="s">
        <v>243</v>
      </c>
      <c r="Q368" s="156">
        <v>4</v>
      </c>
      <c r="R368" s="156">
        <v>75</v>
      </c>
      <c r="S368" s="156" t="s">
        <v>260</v>
      </c>
      <c r="T368" s="157">
        <v>138161.46</v>
      </c>
    </row>
    <row r="369" spans="1:20" x14ac:dyDescent="0.2">
      <c r="A369" s="155"/>
      <c r="B369" s="156" t="s">
        <v>242</v>
      </c>
      <c r="C369" s="156">
        <v>11</v>
      </c>
      <c r="D369" s="156">
        <v>56.25</v>
      </c>
      <c r="E369" s="156" t="s">
        <v>252</v>
      </c>
      <c r="F369" s="157">
        <v>142550.97</v>
      </c>
      <c r="H369" s="155"/>
      <c r="I369" s="156" t="s">
        <v>243</v>
      </c>
      <c r="J369" s="156">
        <v>5</v>
      </c>
      <c r="K369" s="156">
        <v>87.5</v>
      </c>
      <c r="L369" s="156" t="s">
        <v>260</v>
      </c>
      <c r="M369" s="157">
        <v>186828.94</v>
      </c>
      <c r="O369" s="155"/>
      <c r="P369" s="156" t="s">
        <v>240</v>
      </c>
      <c r="Q369" s="156">
        <v>5</v>
      </c>
      <c r="R369" s="156">
        <v>100</v>
      </c>
      <c r="S369" s="156" t="s">
        <v>266</v>
      </c>
      <c r="T369" s="157">
        <v>219746.57</v>
      </c>
    </row>
    <row r="370" spans="1:20" x14ac:dyDescent="0.2">
      <c r="A370" s="155"/>
      <c r="B370" s="156" t="s">
        <v>240</v>
      </c>
      <c r="C370" s="156">
        <v>9</v>
      </c>
      <c r="D370" s="156">
        <v>50</v>
      </c>
      <c r="E370" s="156" t="s">
        <v>244</v>
      </c>
      <c r="F370" s="157">
        <v>112283</v>
      </c>
      <c r="H370" s="155" t="s">
        <v>258</v>
      </c>
      <c r="I370" s="156" t="s">
        <v>240</v>
      </c>
      <c r="J370" s="156">
        <v>5</v>
      </c>
      <c r="K370" s="156">
        <v>100</v>
      </c>
      <c r="L370" s="156" t="s">
        <v>266</v>
      </c>
      <c r="M370" s="157">
        <v>311970.2</v>
      </c>
      <c r="O370" s="155"/>
      <c r="P370" s="156" t="s">
        <v>240</v>
      </c>
      <c r="Q370" s="156">
        <v>5</v>
      </c>
      <c r="R370" s="156">
        <v>87.5</v>
      </c>
      <c r="S370" s="156" t="s">
        <v>262</v>
      </c>
      <c r="T370" s="157">
        <v>180805.77</v>
      </c>
    </row>
    <row r="371" spans="1:20" x14ac:dyDescent="0.2">
      <c r="A371" s="155"/>
      <c r="B371" s="156" t="s">
        <v>243</v>
      </c>
      <c r="C371" s="156">
        <v>3</v>
      </c>
      <c r="D371" s="156">
        <v>100</v>
      </c>
      <c r="E371" s="156" t="s">
        <v>269</v>
      </c>
      <c r="F371" s="157">
        <v>199169.69</v>
      </c>
      <c r="H371" s="155"/>
      <c r="I371" s="156" t="s">
        <v>240</v>
      </c>
      <c r="J371" s="156">
        <v>6</v>
      </c>
      <c r="K371" s="156">
        <v>100</v>
      </c>
      <c r="L371" s="156" t="s">
        <v>262</v>
      </c>
      <c r="M371" s="157">
        <v>239434.74</v>
      </c>
      <c r="O371" s="155"/>
      <c r="P371" s="156" t="s">
        <v>243</v>
      </c>
      <c r="Q371" s="156">
        <v>6</v>
      </c>
      <c r="R371" s="156">
        <v>100</v>
      </c>
      <c r="S371" s="156" t="s">
        <v>252</v>
      </c>
      <c r="T371" s="157">
        <v>205813.41</v>
      </c>
    </row>
    <row r="372" spans="1:20" x14ac:dyDescent="0.2">
      <c r="A372" s="155"/>
      <c r="B372" s="156" t="s">
        <v>240</v>
      </c>
      <c r="C372" s="156">
        <v>8</v>
      </c>
      <c r="D372" s="156">
        <v>100</v>
      </c>
      <c r="E372" s="156" t="s">
        <v>261</v>
      </c>
      <c r="F372" s="157">
        <v>250892.96000000002</v>
      </c>
      <c r="H372" s="155"/>
      <c r="I372" s="156" t="s">
        <v>240</v>
      </c>
      <c r="J372" s="156">
        <v>4</v>
      </c>
      <c r="K372" s="156">
        <v>100</v>
      </c>
      <c r="L372" s="156" t="s">
        <v>252</v>
      </c>
      <c r="M372" s="157">
        <v>254747.88</v>
      </c>
      <c r="O372" s="155"/>
      <c r="P372" s="156" t="s">
        <v>243</v>
      </c>
      <c r="Q372" s="156">
        <v>8</v>
      </c>
      <c r="R372" s="156">
        <v>100</v>
      </c>
      <c r="S372" s="156" t="s">
        <v>254</v>
      </c>
      <c r="T372" s="157">
        <v>212308.59</v>
      </c>
    </row>
    <row r="373" spans="1:20" x14ac:dyDescent="0.2">
      <c r="A373" s="155"/>
      <c r="B373" s="156" t="s">
        <v>243</v>
      </c>
      <c r="C373" s="156">
        <v>6</v>
      </c>
      <c r="D373" s="156">
        <v>100</v>
      </c>
      <c r="E373" s="156" t="s">
        <v>254</v>
      </c>
      <c r="F373" s="157">
        <v>194082.86</v>
      </c>
      <c r="H373" s="155"/>
      <c r="I373" s="156" t="s">
        <v>242</v>
      </c>
      <c r="J373" s="156">
        <v>17</v>
      </c>
      <c r="K373" s="156">
        <v>100</v>
      </c>
      <c r="L373" s="156" t="s">
        <v>246</v>
      </c>
      <c r="M373" s="157">
        <v>158872.04</v>
      </c>
      <c r="O373" s="155"/>
      <c r="P373" s="156" t="s">
        <v>243</v>
      </c>
      <c r="Q373" s="156">
        <v>6</v>
      </c>
      <c r="R373" s="156">
        <v>100</v>
      </c>
      <c r="S373" s="156" t="s">
        <v>249</v>
      </c>
      <c r="T373" s="157">
        <v>265816.09000000003</v>
      </c>
    </row>
    <row r="374" spans="1:20" x14ac:dyDescent="0.2">
      <c r="A374" s="155"/>
      <c r="B374" s="156" t="s">
        <v>253</v>
      </c>
      <c r="C374" s="156">
        <v>10</v>
      </c>
      <c r="D374" s="156">
        <v>59.38</v>
      </c>
      <c r="E374" s="156" t="s">
        <v>244</v>
      </c>
      <c r="F374" s="157">
        <v>175005.52</v>
      </c>
      <c r="H374" s="155"/>
      <c r="I374" s="156" t="s">
        <v>243</v>
      </c>
      <c r="J374" s="156">
        <v>9</v>
      </c>
      <c r="K374" s="156">
        <v>100</v>
      </c>
      <c r="L374" s="156" t="s">
        <v>254</v>
      </c>
      <c r="M374" s="157">
        <v>217685.72</v>
      </c>
      <c r="O374" s="155" t="s">
        <v>258</v>
      </c>
      <c r="P374" s="156" t="s">
        <v>240</v>
      </c>
      <c r="Q374" s="156">
        <v>8</v>
      </c>
      <c r="R374" s="156">
        <v>100</v>
      </c>
      <c r="S374" s="156" t="s">
        <v>261</v>
      </c>
      <c r="T374" s="157">
        <v>331045.86</v>
      </c>
    </row>
    <row r="375" spans="1:20" x14ac:dyDescent="0.2">
      <c r="A375" s="155"/>
      <c r="B375" s="156" t="s">
        <v>243</v>
      </c>
      <c r="C375" s="156">
        <v>6</v>
      </c>
      <c r="D375" s="156">
        <v>100</v>
      </c>
      <c r="E375" s="156" t="s">
        <v>145</v>
      </c>
      <c r="F375" s="157">
        <v>194385.13</v>
      </c>
      <c r="H375" s="155"/>
      <c r="I375" s="156" t="s">
        <v>243</v>
      </c>
      <c r="J375" s="156">
        <v>2</v>
      </c>
      <c r="K375" s="156">
        <v>100</v>
      </c>
      <c r="L375" s="156" t="s">
        <v>266</v>
      </c>
      <c r="M375" s="157">
        <v>192098.87</v>
      </c>
      <c r="O375" s="155"/>
      <c r="P375" s="156" t="s">
        <v>243</v>
      </c>
      <c r="Q375" s="156">
        <v>6</v>
      </c>
      <c r="R375" s="156">
        <v>100</v>
      </c>
      <c r="S375" s="156" t="s">
        <v>260</v>
      </c>
      <c r="T375" s="157">
        <v>213427.99</v>
      </c>
    </row>
    <row r="376" spans="1:20" x14ac:dyDescent="0.2">
      <c r="A376" s="155"/>
      <c r="B376" s="156" t="s">
        <v>243</v>
      </c>
      <c r="C376" s="156">
        <v>6</v>
      </c>
      <c r="D376" s="156">
        <v>100</v>
      </c>
      <c r="E376" s="156" t="s">
        <v>249</v>
      </c>
      <c r="F376" s="157">
        <v>224207.37</v>
      </c>
      <c r="H376" s="155"/>
      <c r="I376" s="156" t="s">
        <v>240</v>
      </c>
      <c r="J376" s="156">
        <v>4</v>
      </c>
      <c r="K376" s="156">
        <v>100</v>
      </c>
      <c r="L376" s="156" t="s">
        <v>249</v>
      </c>
      <c r="M376" s="157">
        <v>233066.55</v>
      </c>
      <c r="O376" s="155" t="s">
        <v>264</v>
      </c>
      <c r="P376" s="156" t="s">
        <v>240</v>
      </c>
      <c r="Q376" s="156">
        <v>8</v>
      </c>
      <c r="R376" s="156">
        <v>100</v>
      </c>
      <c r="S376" s="156" t="s">
        <v>246</v>
      </c>
      <c r="T376" s="157">
        <v>295386.87</v>
      </c>
    </row>
    <row r="377" spans="1:20" x14ac:dyDescent="0.2">
      <c r="A377" s="155" t="s">
        <v>264</v>
      </c>
      <c r="B377" s="156" t="s">
        <v>240</v>
      </c>
      <c r="C377" s="156">
        <v>8</v>
      </c>
      <c r="D377" s="156">
        <v>100</v>
      </c>
      <c r="E377" s="156" t="s">
        <v>273</v>
      </c>
      <c r="F377" s="157">
        <v>232402.95</v>
      </c>
      <c r="H377" s="155" t="s">
        <v>258</v>
      </c>
      <c r="I377" s="156" t="s">
        <v>240</v>
      </c>
      <c r="J377" s="156">
        <v>9</v>
      </c>
      <c r="K377" s="156">
        <v>100</v>
      </c>
      <c r="L377" s="156" t="s">
        <v>261</v>
      </c>
      <c r="M377" s="157">
        <v>353838.35</v>
      </c>
      <c r="O377" s="155" t="s">
        <v>258</v>
      </c>
      <c r="P377" s="156" t="s">
        <v>240</v>
      </c>
      <c r="Q377" s="156">
        <v>8</v>
      </c>
      <c r="R377" s="156">
        <v>100</v>
      </c>
      <c r="S377" s="156" t="s">
        <v>250</v>
      </c>
      <c r="T377" s="157">
        <v>165509.85999999999</v>
      </c>
    </row>
    <row r="378" spans="1:20" x14ac:dyDescent="0.2">
      <c r="A378" s="155"/>
      <c r="B378" s="156" t="s">
        <v>240</v>
      </c>
      <c r="C378" s="156">
        <v>11</v>
      </c>
      <c r="D378" s="156">
        <v>100</v>
      </c>
      <c r="E378" s="156" t="s">
        <v>262</v>
      </c>
      <c r="F378" s="157">
        <v>233871.39</v>
      </c>
      <c r="H378" s="155" t="s">
        <v>258</v>
      </c>
      <c r="I378" s="156" t="s">
        <v>242</v>
      </c>
      <c r="J378" s="156">
        <v>15</v>
      </c>
      <c r="K378" s="156">
        <v>100</v>
      </c>
      <c r="L378" s="156" t="s">
        <v>145</v>
      </c>
      <c r="M378" s="157">
        <v>363203.54000000004</v>
      </c>
      <c r="O378" s="155"/>
      <c r="P378" s="156" t="s">
        <v>242</v>
      </c>
      <c r="Q378" s="156">
        <v>15</v>
      </c>
      <c r="R378" s="156">
        <v>100</v>
      </c>
      <c r="S378" s="156" t="s">
        <v>269</v>
      </c>
      <c r="T378" s="157">
        <v>308460.13</v>
      </c>
    </row>
    <row r="379" spans="1:20" x14ac:dyDescent="0.2">
      <c r="A379" s="155" t="s">
        <v>258</v>
      </c>
      <c r="B379" s="156" t="s">
        <v>253</v>
      </c>
      <c r="C379" s="156">
        <v>16</v>
      </c>
      <c r="D379" s="156">
        <v>100</v>
      </c>
      <c r="E379" s="156" t="s">
        <v>262</v>
      </c>
      <c r="F379" s="157">
        <v>439028.89</v>
      </c>
      <c r="H379" s="155" t="s">
        <v>264</v>
      </c>
      <c r="I379" s="156" t="s">
        <v>242</v>
      </c>
      <c r="J379" s="156">
        <v>9</v>
      </c>
      <c r="K379" s="156">
        <v>100</v>
      </c>
      <c r="L379" s="156" t="s">
        <v>246</v>
      </c>
      <c r="M379" s="157">
        <v>315540.78000000003</v>
      </c>
      <c r="O379" s="155" t="s">
        <v>258</v>
      </c>
      <c r="P379" s="156" t="s">
        <v>253</v>
      </c>
      <c r="Q379" s="156">
        <v>27</v>
      </c>
      <c r="R379" s="156">
        <v>100</v>
      </c>
      <c r="S379" s="156" t="s">
        <v>248</v>
      </c>
      <c r="T379" s="157">
        <v>481012.66</v>
      </c>
    </row>
    <row r="380" spans="1:20" x14ac:dyDescent="0.2">
      <c r="A380" s="155"/>
      <c r="B380" s="156" t="s">
        <v>243</v>
      </c>
      <c r="C380" s="156">
        <v>10</v>
      </c>
      <c r="D380" s="156">
        <v>100</v>
      </c>
      <c r="E380" s="156" t="s">
        <v>256</v>
      </c>
      <c r="F380" s="157">
        <v>256074.85</v>
      </c>
      <c r="H380" s="155" t="s">
        <v>258</v>
      </c>
      <c r="I380" s="156" t="s">
        <v>240</v>
      </c>
      <c r="J380" s="156">
        <v>9</v>
      </c>
      <c r="K380" s="156">
        <v>100</v>
      </c>
      <c r="L380" s="156" t="s">
        <v>250</v>
      </c>
      <c r="M380" s="157">
        <v>265824.45999999996</v>
      </c>
      <c r="O380" s="155"/>
      <c r="P380" s="156" t="s">
        <v>253</v>
      </c>
      <c r="Q380" s="156">
        <v>27</v>
      </c>
      <c r="R380" s="156">
        <v>100</v>
      </c>
      <c r="S380" s="156" t="s">
        <v>265</v>
      </c>
      <c r="T380" s="157">
        <v>433007.66000000003</v>
      </c>
    </row>
    <row r="381" spans="1:20" x14ac:dyDescent="0.2">
      <c r="A381" s="155" t="s">
        <v>258</v>
      </c>
      <c r="B381" s="156" t="s">
        <v>240</v>
      </c>
      <c r="C381" s="156">
        <v>11</v>
      </c>
      <c r="D381" s="156">
        <v>100</v>
      </c>
      <c r="E381" s="156" t="s">
        <v>252</v>
      </c>
      <c r="F381" s="157">
        <v>289846.15000000002</v>
      </c>
      <c r="H381" s="155"/>
      <c r="I381" s="156" t="s">
        <v>243</v>
      </c>
      <c r="J381" s="156">
        <v>2</v>
      </c>
      <c r="K381" s="156">
        <v>100</v>
      </c>
      <c r="L381" s="156" t="s">
        <v>244</v>
      </c>
      <c r="M381" s="157">
        <v>191029.37</v>
      </c>
      <c r="O381" s="155"/>
      <c r="P381" s="156" t="s">
        <v>242</v>
      </c>
      <c r="Q381" s="156">
        <v>7</v>
      </c>
      <c r="R381" s="156">
        <v>100</v>
      </c>
      <c r="S381" s="156" t="s">
        <v>269</v>
      </c>
      <c r="T381" s="157">
        <v>253342.04</v>
      </c>
    </row>
    <row r="382" spans="1:20" x14ac:dyDescent="0.2">
      <c r="A382" s="155"/>
      <c r="B382" s="156" t="s">
        <v>243</v>
      </c>
      <c r="C382" s="156">
        <v>6</v>
      </c>
      <c r="D382" s="156">
        <v>100</v>
      </c>
      <c r="E382" s="156" t="s">
        <v>254</v>
      </c>
      <c r="F382" s="157">
        <v>243767.35</v>
      </c>
      <c r="H382" s="155"/>
      <c r="I382" s="156" t="s">
        <v>243</v>
      </c>
      <c r="J382" s="156">
        <v>2</v>
      </c>
      <c r="K382" s="156">
        <v>91.67</v>
      </c>
      <c r="L382" s="156" t="s">
        <v>145</v>
      </c>
      <c r="M382" s="157">
        <v>168556.72</v>
      </c>
      <c r="O382" s="155"/>
      <c r="P382" s="156" t="s">
        <v>240</v>
      </c>
      <c r="Q382" s="156">
        <v>9</v>
      </c>
      <c r="R382" s="156">
        <v>100</v>
      </c>
      <c r="S382" s="156"/>
      <c r="T382" s="157">
        <v>126572.55</v>
      </c>
    </row>
    <row r="383" spans="1:20" x14ac:dyDescent="0.2">
      <c r="A383" s="155"/>
      <c r="B383" s="156" t="s">
        <v>242</v>
      </c>
      <c r="C383" s="156">
        <v>9</v>
      </c>
      <c r="D383" s="156">
        <v>50</v>
      </c>
      <c r="E383" s="156" t="s">
        <v>254</v>
      </c>
      <c r="F383" s="157">
        <v>120337.28</v>
      </c>
      <c r="H383" s="155"/>
      <c r="I383" s="156" t="s">
        <v>242</v>
      </c>
      <c r="J383" s="156">
        <v>16</v>
      </c>
      <c r="K383" s="156">
        <v>100</v>
      </c>
      <c r="L383" s="156" t="s">
        <v>269</v>
      </c>
      <c r="M383" s="157">
        <v>358303.39</v>
      </c>
      <c r="O383" s="155"/>
      <c r="P383" s="156" t="s">
        <v>242</v>
      </c>
      <c r="Q383" s="165">
        <v>8</v>
      </c>
      <c r="R383" s="165">
        <v>100</v>
      </c>
      <c r="S383" s="156" t="s">
        <v>246</v>
      </c>
      <c r="T383" s="157">
        <v>343158.3</v>
      </c>
    </row>
    <row r="384" spans="1:20" x14ac:dyDescent="0.2">
      <c r="A384" s="155" t="s">
        <v>258</v>
      </c>
      <c r="B384" s="156" t="s">
        <v>240</v>
      </c>
      <c r="C384" s="156">
        <v>7</v>
      </c>
      <c r="D384" s="156">
        <v>100</v>
      </c>
      <c r="E384" s="156" t="s">
        <v>269</v>
      </c>
      <c r="F384" s="157">
        <v>332457.63</v>
      </c>
      <c r="H384" s="155" t="s">
        <v>258</v>
      </c>
      <c r="I384" s="156" t="s">
        <v>253</v>
      </c>
      <c r="J384" s="156">
        <v>28</v>
      </c>
      <c r="K384" s="156">
        <v>100</v>
      </c>
      <c r="L384" s="156" t="s">
        <v>248</v>
      </c>
      <c r="M384" s="157">
        <v>489880.29</v>
      </c>
      <c r="O384" s="155"/>
      <c r="P384" s="156" t="s">
        <v>240</v>
      </c>
      <c r="Q384" s="156">
        <v>8</v>
      </c>
      <c r="R384" s="156">
        <v>100</v>
      </c>
      <c r="S384" s="156" t="s">
        <v>247</v>
      </c>
      <c r="T384" s="157">
        <v>296227.75</v>
      </c>
    </row>
    <row r="385" spans="1:20" x14ac:dyDescent="0.2">
      <c r="A385" s="155"/>
      <c r="B385" s="156" t="s">
        <v>243</v>
      </c>
      <c r="C385" s="156">
        <v>6</v>
      </c>
      <c r="D385" s="156">
        <v>87.5</v>
      </c>
      <c r="E385" s="156" t="s">
        <v>260</v>
      </c>
      <c r="F385" s="157">
        <v>140621.37</v>
      </c>
      <c r="H385" s="155"/>
      <c r="I385" s="156" t="s">
        <v>253</v>
      </c>
      <c r="J385" s="156">
        <v>28</v>
      </c>
      <c r="K385" s="156">
        <v>100</v>
      </c>
      <c r="L385" s="156" t="s">
        <v>265</v>
      </c>
      <c r="M385" s="157">
        <v>168237.95</v>
      </c>
      <c r="O385" s="155" t="s">
        <v>264</v>
      </c>
      <c r="P385" s="156" t="s">
        <v>240</v>
      </c>
      <c r="Q385" s="156">
        <v>5</v>
      </c>
      <c r="R385" s="156">
        <v>100</v>
      </c>
      <c r="S385" s="156" t="s">
        <v>260</v>
      </c>
      <c r="T385" s="157">
        <v>267053.18</v>
      </c>
    </row>
    <row r="386" spans="1:20" x14ac:dyDescent="0.2">
      <c r="A386" s="155" t="s">
        <v>258</v>
      </c>
      <c r="B386" s="156" t="s">
        <v>240</v>
      </c>
      <c r="C386" s="156">
        <v>6</v>
      </c>
      <c r="D386" s="156">
        <v>100</v>
      </c>
      <c r="E386" s="156" t="s">
        <v>266</v>
      </c>
      <c r="F386" s="157">
        <v>326446.01</v>
      </c>
      <c r="H386" s="155"/>
      <c r="I386" s="156" t="s">
        <v>242</v>
      </c>
      <c r="J386" s="156">
        <v>8</v>
      </c>
      <c r="K386" s="156">
        <v>100</v>
      </c>
      <c r="L386" s="156" t="s">
        <v>269</v>
      </c>
      <c r="M386" s="157">
        <v>258834.63</v>
      </c>
      <c r="O386" s="155"/>
      <c r="P386" s="156" t="s">
        <v>240</v>
      </c>
      <c r="Q386" s="156">
        <v>6</v>
      </c>
      <c r="R386" s="156">
        <v>62.5</v>
      </c>
      <c r="S386" s="156" t="s">
        <v>262</v>
      </c>
      <c r="T386" s="157">
        <v>128451.27</v>
      </c>
    </row>
    <row r="387" spans="1:20" x14ac:dyDescent="0.2">
      <c r="A387" s="155"/>
      <c r="B387" s="156" t="s">
        <v>240</v>
      </c>
      <c r="C387" s="156">
        <v>7</v>
      </c>
      <c r="D387" s="156">
        <v>100</v>
      </c>
      <c r="E387" s="156" t="s">
        <v>262</v>
      </c>
      <c r="F387" s="157">
        <v>272763.57</v>
      </c>
      <c r="H387" s="155"/>
      <c r="I387" s="156" t="s">
        <v>243</v>
      </c>
      <c r="J387" s="156">
        <v>9</v>
      </c>
      <c r="K387" s="156">
        <v>95</v>
      </c>
      <c r="L387" s="156" t="s">
        <v>269</v>
      </c>
      <c r="M387" s="157">
        <v>193349.04</v>
      </c>
      <c r="O387" s="155"/>
      <c r="P387" s="156" t="s">
        <v>243</v>
      </c>
      <c r="Q387" s="156">
        <v>4</v>
      </c>
      <c r="R387" s="156">
        <v>62.5</v>
      </c>
      <c r="S387" s="156" t="s">
        <v>262</v>
      </c>
      <c r="T387" s="157">
        <v>115703.63</v>
      </c>
    </row>
    <row r="388" spans="1:20" x14ac:dyDescent="0.2">
      <c r="A388" s="155" t="s">
        <v>264</v>
      </c>
      <c r="B388" s="156" t="s">
        <v>240</v>
      </c>
      <c r="C388" s="156">
        <v>5</v>
      </c>
      <c r="D388" s="156">
        <v>100</v>
      </c>
      <c r="E388" s="156" t="s">
        <v>252</v>
      </c>
      <c r="F388" s="157">
        <v>261252.37</v>
      </c>
      <c r="H388" s="155"/>
      <c r="I388" s="156" t="s">
        <v>240</v>
      </c>
      <c r="J388" s="156">
        <v>10</v>
      </c>
      <c r="K388" s="156">
        <v>100</v>
      </c>
      <c r="L388" s="156"/>
      <c r="M388" s="157">
        <v>252647.92</v>
      </c>
      <c r="O388" s="155"/>
      <c r="P388" s="156" t="s">
        <v>240</v>
      </c>
      <c r="Q388" s="156">
        <v>6</v>
      </c>
      <c r="R388" s="156">
        <v>87.5</v>
      </c>
      <c r="S388" s="156" t="s">
        <v>262</v>
      </c>
      <c r="T388" s="157">
        <v>182133.96</v>
      </c>
    </row>
    <row r="389" spans="1:20" x14ac:dyDescent="0.2">
      <c r="A389" s="155"/>
      <c r="B389" s="156" t="s">
        <v>242</v>
      </c>
      <c r="C389" s="156">
        <v>17</v>
      </c>
      <c r="D389" s="156">
        <v>100</v>
      </c>
      <c r="E389" s="156" t="s">
        <v>246</v>
      </c>
      <c r="F389" s="157">
        <v>320382.03999999998</v>
      </c>
      <c r="H389" s="155"/>
      <c r="I389" s="156" t="s">
        <v>242</v>
      </c>
      <c r="J389" s="165">
        <v>9</v>
      </c>
      <c r="K389" s="165">
        <v>100</v>
      </c>
      <c r="L389" s="156" t="s">
        <v>246</v>
      </c>
      <c r="M389" s="157">
        <v>335748.49</v>
      </c>
      <c r="O389" s="155"/>
      <c r="P389" s="156" t="s">
        <v>243</v>
      </c>
      <c r="Q389" s="156">
        <v>4</v>
      </c>
      <c r="R389" s="156">
        <v>75</v>
      </c>
      <c r="S389" s="156" t="s">
        <v>266</v>
      </c>
      <c r="T389" s="157">
        <v>137965.96</v>
      </c>
    </row>
    <row r="390" spans="1:20" x14ac:dyDescent="0.2">
      <c r="A390" s="155"/>
      <c r="B390" s="156" t="s">
        <v>243</v>
      </c>
      <c r="C390" s="156">
        <v>3</v>
      </c>
      <c r="D390" s="156">
        <v>100</v>
      </c>
      <c r="E390" s="156" t="s">
        <v>266</v>
      </c>
      <c r="F390" s="157">
        <v>212127.23</v>
      </c>
      <c r="H390" s="155" t="s">
        <v>258</v>
      </c>
      <c r="I390" s="156" t="s">
        <v>242</v>
      </c>
      <c r="J390" s="156">
        <v>7</v>
      </c>
      <c r="K390" s="156">
        <v>100</v>
      </c>
      <c r="L390" s="156" t="s">
        <v>247</v>
      </c>
      <c r="M390" s="157">
        <v>358494.36</v>
      </c>
      <c r="O390" s="155" t="s">
        <v>258</v>
      </c>
      <c r="P390" s="156" t="s">
        <v>242</v>
      </c>
      <c r="Q390" s="156">
        <v>11</v>
      </c>
      <c r="R390" s="156">
        <v>100</v>
      </c>
      <c r="S390" s="156" t="s">
        <v>268</v>
      </c>
      <c r="T390" s="157">
        <v>400124.55</v>
      </c>
    </row>
    <row r="391" spans="1:20" x14ac:dyDescent="0.2">
      <c r="A391" s="155"/>
      <c r="B391" s="156" t="s">
        <v>240</v>
      </c>
      <c r="C391" s="156">
        <v>5</v>
      </c>
      <c r="D391" s="156">
        <v>100</v>
      </c>
      <c r="E391" s="156" t="s">
        <v>249</v>
      </c>
      <c r="F391" s="157">
        <v>268693.23</v>
      </c>
      <c r="H391" s="155" t="s">
        <v>264</v>
      </c>
      <c r="I391" s="156" t="s">
        <v>240</v>
      </c>
      <c r="J391" s="156">
        <v>6</v>
      </c>
      <c r="K391" s="156">
        <v>100</v>
      </c>
      <c r="L391" s="156" t="s">
        <v>260</v>
      </c>
      <c r="M391" s="157">
        <v>273347.97000000003</v>
      </c>
      <c r="O391" s="155"/>
      <c r="P391" s="156" t="s">
        <v>240</v>
      </c>
      <c r="Q391" s="156">
        <v>8</v>
      </c>
      <c r="R391" s="156">
        <v>100</v>
      </c>
      <c r="S391" s="156" t="s">
        <v>257</v>
      </c>
      <c r="T391" s="157">
        <v>263230.19</v>
      </c>
    </row>
    <row r="392" spans="1:20" x14ac:dyDescent="0.2">
      <c r="A392" s="155"/>
      <c r="B392" s="156" t="s">
        <v>240</v>
      </c>
      <c r="C392" s="156">
        <v>10</v>
      </c>
      <c r="D392" s="156">
        <v>100</v>
      </c>
      <c r="E392" s="156" t="s">
        <v>261</v>
      </c>
      <c r="F392" s="157">
        <v>272795.83</v>
      </c>
      <c r="H392" s="155"/>
      <c r="I392" s="156" t="s">
        <v>240</v>
      </c>
      <c r="J392" s="156">
        <v>7</v>
      </c>
      <c r="K392" s="156">
        <v>50</v>
      </c>
      <c r="L392" s="156" t="s">
        <v>262</v>
      </c>
      <c r="M392" s="157">
        <v>114828.18</v>
      </c>
      <c r="O392" s="155"/>
      <c r="P392" s="156" t="s">
        <v>243</v>
      </c>
      <c r="Q392" s="156">
        <v>13</v>
      </c>
      <c r="R392" s="156">
        <v>66.67</v>
      </c>
      <c r="S392" s="156" t="s">
        <v>260</v>
      </c>
      <c r="T392" s="157">
        <v>144451.04999999999</v>
      </c>
    </row>
    <row r="393" spans="1:20" x14ac:dyDescent="0.2">
      <c r="A393" s="155" t="s">
        <v>258</v>
      </c>
      <c r="B393" s="156" t="s">
        <v>242</v>
      </c>
      <c r="C393" s="156">
        <v>16</v>
      </c>
      <c r="D393" s="156">
        <v>100</v>
      </c>
      <c r="E393" s="156" t="s">
        <v>145</v>
      </c>
      <c r="F393" s="157">
        <v>391606.03</v>
      </c>
      <c r="H393" s="155"/>
      <c r="I393" s="156" t="s">
        <v>243</v>
      </c>
      <c r="J393" s="156">
        <v>5</v>
      </c>
      <c r="K393" s="156">
        <v>62.5</v>
      </c>
      <c r="L393" s="156" t="s">
        <v>262</v>
      </c>
      <c r="M393" s="157">
        <v>133625.37</v>
      </c>
      <c r="O393" s="155"/>
      <c r="P393" s="156" t="s">
        <v>240</v>
      </c>
      <c r="Q393" s="156">
        <v>5</v>
      </c>
      <c r="R393" s="156">
        <v>100</v>
      </c>
      <c r="S393" s="156" t="s">
        <v>241</v>
      </c>
      <c r="T393" s="157">
        <v>236953.38</v>
      </c>
    </row>
    <row r="394" spans="1:20" x14ac:dyDescent="0.2">
      <c r="A394" s="155"/>
      <c r="B394" s="156" t="s">
        <v>243</v>
      </c>
      <c r="C394" s="156">
        <v>2</v>
      </c>
      <c r="D394" s="156">
        <v>66.67</v>
      </c>
      <c r="E394" s="156" t="s">
        <v>145</v>
      </c>
      <c r="F394" s="157">
        <v>119220.12</v>
      </c>
      <c r="H394" s="155"/>
      <c r="I394" s="156" t="s">
        <v>240</v>
      </c>
      <c r="J394" s="156">
        <v>7</v>
      </c>
      <c r="K394" s="156">
        <v>100</v>
      </c>
      <c r="L394" s="156" t="s">
        <v>262</v>
      </c>
      <c r="M394" s="157">
        <v>256298.23</v>
      </c>
      <c r="O394" s="155"/>
      <c r="P394" s="156" t="s">
        <v>240</v>
      </c>
      <c r="Q394" s="165">
        <v>9</v>
      </c>
      <c r="R394" s="165">
        <v>50</v>
      </c>
      <c r="S394" s="156" t="s">
        <v>248</v>
      </c>
      <c r="T394" s="157">
        <v>109645.34</v>
      </c>
    </row>
    <row r="395" spans="1:20" x14ac:dyDescent="0.2">
      <c r="A395" s="155"/>
      <c r="B395" s="156" t="s">
        <v>243</v>
      </c>
      <c r="C395" s="156">
        <v>2</v>
      </c>
      <c r="D395" s="156">
        <v>100</v>
      </c>
      <c r="E395" s="156" t="s">
        <v>245</v>
      </c>
      <c r="F395" s="157">
        <v>185241.51</v>
      </c>
      <c r="H395" s="155"/>
      <c r="I395" s="156" t="s">
        <v>243</v>
      </c>
      <c r="J395" s="156">
        <v>5</v>
      </c>
      <c r="K395" s="156">
        <v>75</v>
      </c>
      <c r="L395" s="156" t="s">
        <v>266</v>
      </c>
      <c r="M395" s="157">
        <v>141417.72</v>
      </c>
      <c r="O395" s="155" t="s">
        <v>264</v>
      </c>
      <c r="P395" s="156" t="s">
        <v>243</v>
      </c>
      <c r="Q395" s="156">
        <v>6</v>
      </c>
      <c r="R395" s="156">
        <v>100</v>
      </c>
      <c r="S395" s="156" t="s">
        <v>269</v>
      </c>
      <c r="T395" s="157">
        <v>278436.34999999998</v>
      </c>
    </row>
    <row r="396" spans="1:20" x14ac:dyDescent="0.2">
      <c r="A396" s="155" t="s">
        <v>264</v>
      </c>
      <c r="B396" s="156" t="s">
        <v>242</v>
      </c>
      <c r="C396" s="156">
        <v>8</v>
      </c>
      <c r="D396" s="156">
        <v>100</v>
      </c>
      <c r="E396" s="156" t="s">
        <v>246</v>
      </c>
      <c r="F396" s="157">
        <v>333713.37</v>
      </c>
      <c r="H396" s="155" t="s">
        <v>258</v>
      </c>
      <c r="I396" s="156" t="s">
        <v>242</v>
      </c>
      <c r="J396" s="156">
        <v>12</v>
      </c>
      <c r="K396" s="156">
        <v>100</v>
      </c>
      <c r="L396" s="156" t="s">
        <v>268</v>
      </c>
      <c r="M396" s="157">
        <v>441407.28</v>
      </c>
      <c r="O396" s="155"/>
      <c r="P396" s="156" t="s">
        <v>240</v>
      </c>
      <c r="Q396" s="156">
        <v>8</v>
      </c>
      <c r="R396" s="156">
        <v>50</v>
      </c>
      <c r="S396" s="156" t="s">
        <v>145</v>
      </c>
      <c r="T396" s="157">
        <v>108412.41</v>
      </c>
    </row>
    <row r="397" spans="1:20" x14ac:dyDescent="0.2">
      <c r="A397" s="155"/>
      <c r="B397" s="156" t="s">
        <v>240</v>
      </c>
      <c r="C397" s="156">
        <v>10</v>
      </c>
      <c r="D397" s="156">
        <v>100</v>
      </c>
      <c r="E397" s="156" t="s">
        <v>250</v>
      </c>
      <c r="F397" s="157">
        <v>254006.85</v>
      </c>
      <c r="H397" s="155"/>
      <c r="I397" s="156" t="s">
        <v>240</v>
      </c>
      <c r="J397" s="156">
        <v>9</v>
      </c>
      <c r="K397" s="156">
        <v>100</v>
      </c>
      <c r="L397" s="156" t="s">
        <v>257</v>
      </c>
      <c r="M397" s="157">
        <v>299416.65999999997</v>
      </c>
      <c r="O397" s="155" t="s">
        <v>259</v>
      </c>
      <c r="P397" s="156" t="s">
        <v>242</v>
      </c>
      <c r="Q397" s="156">
        <v>9</v>
      </c>
      <c r="R397" s="156">
        <v>100</v>
      </c>
      <c r="S397" s="156" t="s">
        <v>255</v>
      </c>
      <c r="T397" s="157">
        <v>351115.67</v>
      </c>
    </row>
    <row r="398" spans="1:20" x14ac:dyDescent="0.2">
      <c r="A398" s="155"/>
      <c r="B398" s="156" t="s">
        <v>243</v>
      </c>
      <c r="C398" s="156">
        <v>3</v>
      </c>
      <c r="D398" s="156">
        <v>100</v>
      </c>
      <c r="E398" s="156" t="s">
        <v>244</v>
      </c>
      <c r="F398" s="157">
        <v>217334.02</v>
      </c>
      <c r="H398" s="155" t="s">
        <v>264</v>
      </c>
      <c r="I398" s="156" t="s">
        <v>240</v>
      </c>
      <c r="J398" s="156">
        <v>4</v>
      </c>
      <c r="K398" s="156">
        <v>83.33</v>
      </c>
      <c r="L398" s="156" t="s">
        <v>260</v>
      </c>
      <c r="M398" s="157">
        <v>182988</v>
      </c>
      <c r="O398" s="155"/>
      <c r="P398" s="156" t="s">
        <v>240</v>
      </c>
      <c r="Q398" s="156">
        <v>7</v>
      </c>
      <c r="R398" s="156">
        <v>100</v>
      </c>
      <c r="S398" s="156" t="s">
        <v>251</v>
      </c>
      <c r="T398" s="157">
        <v>244788.69</v>
      </c>
    </row>
    <row r="399" spans="1:20" x14ac:dyDescent="0.2">
      <c r="A399" s="155"/>
      <c r="B399" s="156" t="s">
        <v>243</v>
      </c>
      <c r="C399" s="156">
        <v>3</v>
      </c>
      <c r="D399" s="156">
        <v>100</v>
      </c>
      <c r="E399" s="156" t="s">
        <v>145</v>
      </c>
      <c r="F399" s="157">
        <v>222407.38</v>
      </c>
      <c r="H399" s="155"/>
      <c r="I399" s="156" t="s">
        <v>240</v>
      </c>
      <c r="J399" s="156">
        <v>6</v>
      </c>
      <c r="K399" s="156">
        <v>100</v>
      </c>
      <c r="L399" s="156" t="s">
        <v>241</v>
      </c>
      <c r="M399" s="157">
        <v>248402.14</v>
      </c>
      <c r="O399" s="155"/>
      <c r="P399" s="156" t="s">
        <v>242</v>
      </c>
      <c r="Q399" s="165">
        <v>7</v>
      </c>
      <c r="R399" s="165">
        <v>50</v>
      </c>
      <c r="S399" s="156" t="s">
        <v>266</v>
      </c>
      <c r="T399" s="157">
        <v>117974.68</v>
      </c>
    </row>
    <row r="400" spans="1:20" x14ac:dyDescent="0.2">
      <c r="A400" s="155" t="s">
        <v>264</v>
      </c>
      <c r="B400" s="156" t="s">
        <v>242</v>
      </c>
      <c r="C400" s="156">
        <v>17</v>
      </c>
      <c r="D400" s="156">
        <v>100</v>
      </c>
      <c r="E400" s="156" t="s">
        <v>269</v>
      </c>
      <c r="F400" s="157">
        <v>332460.02</v>
      </c>
      <c r="H400" s="155"/>
      <c r="I400" s="156" t="s">
        <v>240</v>
      </c>
      <c r="J400" s="165">
        <v>10</v>
      </c>
      <c r="K400" s="165">
        <v>50</v>
      </c>
      <c r="L400" s="156" t="s">
        <v>248</v>
      </c>
      <c r="M400" s="157">
        <v>114244.2</v>
      </c>
      <c r="O400" s="155"/>
      <c r="P400" s="156" t="s">
        <v>253</v>
      </c>
      <c r="Q400" s="156">
        <v>14</v>
      </c>
      <c r="R400" s="156">
        <v>100</v>
      </c>
      <c r="S400" s="156" t="s">
        <v>252</v>
      </c>
      <c r="T400" s="157">
        <v>326855.32</v>
      </c>
    </row>
    <row r="401" spans="1:20" x14ac:dyDescent="0.2">
      <c r="A401" s="155"/>
      <c r="B401" s="156" t="s">
        <v>242</v>
      </c>
      <c r="C401" s="156">
        <v>0</v>
      </c>
      <c r="D401" s="156">
        <v>100</v>
      </c>
      <c r="E401" s="156" t="s">
        <v>269</v>
      </c>
      <c r="F401" s="157">
        <v>285965</v>
      </c>
      <c r="H401" s="155" t="s">
        <v>264</v>
      </c>
      <c r="I401" s="156" t="s">
        <v>243</v>
      </c>
      <c r="J401" s="156">
        <v>6</v>
      </c>
      <c r="K401" s="156">
        <v>100</v>
      </c>
      <c r="L401" s="156" t="s">
        <v>269</v>
      </c>
      <c r="M401" s="157">
        <v>226092.87</v>
      </c>
      <c r="O401" s="155"/>
      <c r="P401" s="156" t="s">
        <v>243</v>
      </c>
      <c r="Q401" s="156">
        <v>6</v>
      </c>
      <c r="R401" s="156">
        <v>100</v>
      </c>
      <c r="S401" s="156" t="s">
        <v>252</v>
      </c>
      <c r="T401" s="157">
        <v>222245.4</v>
      </c>
    </row>
    <row r="402" spans="1:20" x14ac:dyDescent="0.2">
      <c r="A402" s="155"/>
      <c r="B402" s="156" t="s">
        <v>253</v>
      </c>
      <c r="C402" s="156">
        <v>29</v>
      </c>
      <c r="D402" s="156">
        <v>100</v>
      </c>
      <c r="E402" s="156" t="s">
        <v>248</v>
      </c>
      <c r="F402" s="157">
        <v>456479.56</v>
      </c>
      <c r="H402" s="155"/>
      <c r="I402" s="156" t="s">
        <v>240</v>
      </c>
      <c r="J402" s="156">
        <v>9</v>
      </c>
      <c r="K402" s="156">
        <v>91.67</v>
      </c>
      <c r="L402" s="156" t="s">
        <v>145</v>
      </c>
      <c r="M402" s="157">
        <v>202807.08</v>
      </c>
      <c r="O402" s="155"/>
      <c r="P402" s="156" t="s">
        <v>240</v>
      </c>
      <c r="Q402" s="156">
        <v>8</v>
      </c>
      <c r="R402" s="156">
        <v>66.67</v>
      </c>
      <c r="S402" s="156" t="s">
        <v>254</v>
      </c>
      <c r="T402" s="157">
        <v>145877.32</v>
      </c>
    </row>
    <row r="403" spans="1:20" x14ac:dyDescent="0.2">
      <c r="A403" s="155"/>
      <c r="B403" s="156" t="s">
        <v>242</v>
      </c>
      <c r="C403" s="156">
        <v>9</v>
      </c>
      <c r="D403" s="156">
        <v>100</v>
      </c>
      <c r="E403" s="156" t="s">
        <v>269</v>
      </c>
      <c r="F403" s="157">
        <v>264859.55</v>
      </c>
      <c r="H403" s="155"/>
      <c r="I403" s="156" t="s">
        <v>243</v>
      </c>
      <c r="J403" s="156">
        <v>2</v>
      </c>
      <c r="K403" s="156">
        <v>100</v>
      </c>
      <c r="L403" s="156"/>
      <c r="M403" s="157">
        <v>184411.51</v>
      </c>
      <c r="O403" s="155"/>
      <c r="P403" s="156" t="s">
        <v>240</v>
      </c>
      <c r="Q403" s="156">
        <v>8</v>
      </c>
      <c r="R403" s="156">
        <v>100</v>
      </c>
      <c r="S403" s="156" t="s">
        <v>245</v>
      </c>
      <c r="T403" s="157">
        <v>252797.87</v>
      </c>
    </row>
    <row r="404" spans="1:20" x14ac:dyDescent="0.2">
      <c r="A404" s="155"/>
      <c r="B404" s="156" t="s">
        <v>243</v>
      </c>
      <c r="C404" s="156">
        <v>10</v>
      </c>
      <c r="D404" s="156">
        <v>100</v>
      </c>
      <c r="E404" s="156" t="s">
        <v>269</v>
      </c>
      <c r="F404" s="157">
        <v>206505.29</v>
      </c>
      <c r="H404" s="155" t="s">
        <v>259</v>
      </c>
      <c r="I404" s="156" t="s">
        <v>242</v>
      </c>
      <c r="J404" s="156">
        <v>10</v>
      </c>
      <c r="K404" s="156">
        <v>100</v>
      </c>
      <c r="L404" s="156" t="s">
        <v>255</v>
      </c>
      <c r="M404" s="157">
        <v>342788.55</v>
      </c>
      <c r="O404" s="155"/>
      <c r="P404" s="156" t="s">
        <v>243</v>
      </c>
      <c r="Q404" s="156">
        <v>6</v>
      </c>
      <c r="R404" s="156">
        <v>100</v>
      </c>
      <c r="S404" s="156" t="s">
        <v>247</v>
      </c>
      <c r="T404" s="157">
        <v>201450.71</v>
      </c>
    </row>
    <row r="405" spans="1:20" x14ac:dyDescent="0.2">
      <c r="A405" s="155"/>
      <c r="B405" s="156" t="s">
        <v>240</v>
      </c>
      <c r="C405" s="156">
        <v>11</v>
      </c>
      <c r="D405" s="156">
        <v>100</v>
      </c>
      <c r="E405" s="156"/>
      <c r="F405" s="157">
        <v>258467.24</v>
      </c>
      <c r="H405" s="155"/>
      <c r="I405" s="156" t="s">
        <v>240</v>
      </c>
      <c r="J405" s="156">
        <v>8</v>
      </c>
      <c r="K405" s="156">
        <v>100</v>
      </c>
      <c r="L405" s="156" t="s">
        <v>251</v>
      </c>
      <c r="M405" s="157">
        <v>259681.76</v>
      </c>
      <c r="O405" s="155"/>
      <c r="P405" s="156" t="s">
        <v>240</v>
      </c>
      <c r="Q405" s="156">
        <v>8</v>
      </c>
      <c r="R405" s="156">
        <v>62.5</v>
      </c>
      <c r="S405" s="156" t="s">
        <v>244</v>
      </c>
      <c r="T405" s="157">
        <v>136906.60999999999</v>
      </c>
    </row>
    <row r="406" spans="1:20" x14ac:dyDescent="0.2">
      <c r="A406" s="155" t="s">
        <v>258</v>
      </c>
      <c r="B406" s="156" t="s">
        <v>242</v>
      </c>
      <c r="C406" s="156">
        <v>8</v>
      </c>
      <c r="D406" s="156">
        <v>100</v>
      </c>
      <c r="E406" s="156" t="s">
        <v>247</v>
      </c>
      <c r="F406" s="157">
        <v>351161.01</v>
      </c>
      <c r="H406" s="155"/>
      <c r="I406" s="156" t="s">
        <v>242</v>
      </c>
      <c r="J406" s="165">
        <v>8</v>
      </c>
      <c r="K406" s="165">
        <v>50</v>
      </c>
      <c r="L406" s="156" t="s">
        <v>266</v>
      </c>
      <c r="M406" s="157">
        <v>117842.8</v>
      </c>
      <c r="O406" s="155"/>
      <c r="P406" s="156" t="s">
        <v>240</v>
      </c>
      <c r="Q406" s="156">
        <v>8</v>
      </c>
      <c r="R406" s="156">
        <v>100</v>
      </c>
      <c r="S406" s="156" t="s">
        <v>261</v>
      </c>
      <c r="T406" s="157">
        <v>323266.83</v>
      </c>
    </row>
    <row r="407" spans="1:20" x14ac:dyDescent="0.2">
      <c r="A407" s="155" t="s">
        <v>264</v>
      </c>
      <c r="B407" s="156" t="s">
        <v>240</v>
      </c>
      <c r="C407" s="156">
        <v>7</v>
      </c>
      <c r="D407" s="156">
        <v>100</v>
      </c>
      <c r="E407" s="156" t="s">
        <v>260</v>
      </c>
      <c r="F407" s="157">
        <v>278979.45</v>
      </c>
      <c r="H407" s="155"/>
      <c r="I407" s="156" t="s">
        <v>243</v>
      </c>
      <c r="J407" s="156">
        <v>2</v>
      </c>
      <c r="K407" s="156">
        <v>100</v>
      </c>
      <c r="L407" s="156" t="s">
        <v>247</v>
      </c>
      <c r="M407" s="157">
        <v>184249.37</v>
      </c>
      <c r="O407" s="155"/>
      <c r="P407" s="156" t="s">
        <v>240</v>
      </c>
      <c r="Q407" s="156">
        <v>8</v>
      </c>
      <c r="R407" s="156">
        <v>100</v>
      </c>
      <c r="S407" s="156" t="s">
        <v>246</v>
      </c>
      <c r="T407" s="157">
        <v>282884.86</v>
      </c>
    </row>
    <row r="408" spans="1:20" x14ac:dyDescent="0.2">
      <c r="A408" s="155"/>
      <c r="B408" s="156" t="s">
        <v>240</v>
      </c>
      <c r="C408" s="156">
        <v>8</v>
      </c>
      <c r="D408" s="156">
        <v>50</v>
      </c>
      <c r="E408" s="156" t="s">
        <v>262</v>
      </c>
      <c r="F408" s="157">
        <v>109513.11</v>
      </c>
      <c r="H408" s="155"/>
      <c r="I408" s="156" t="s">
        <v>243</v>
      </c>
      <c r="J408" s="156">
        <v>2</v>
      </c>
      <c r="K408" s="156">
        <v>50</v>
      </c>
      <c r="L408" s="156" t="s">
        <v>252</v>
      </c>
      <c r="M408" s="157">
        <v>91954.35</v>
      </c>
      <c r="O408" s="155"/>
      <c r="P408" s="156" t="s">
        <v>253</v>
      </c>
      <c r="Q408" s="156">
        <v>12</v>
      </c>
      <c r="R408" s="156">
        <v>100</v>
      </c>
      <c r="S408" s="156" t="s">
        <v>244</v>
      </c>
      <c r="T408" s="157">
        <v>350998.8</v>
      </c>
    </row>
    <row r="409" spans="1:20" x14ac:dyDescent="0.2">
      <c r="A409" s="155"/>
      <c r="B409" s="156" t="s">
        <v>243</v>
      </c>
      <c r="C409" s="156">
        <v>6</v>
      </c>
      <c r="D409" s="156">
        <v>62.5</v>
      </c>
      <c r="E409" s="156" t="s">
        <v>262</v>
      </c>
      <c r="F409" s="157">
        <v>121504.53</v>
      </c>
      <c r="H409" s="155"/>
      <c r="I409" s="156" t="s">
        <v>253</v>
      </c>
      <c r="J409" s="156">
        <v>15</v>
      </c>
      <c r="K409" s="156">
        <v>100</v>
      </c>
      <c r="L409" s="156" t="s">
        <v>252</v>
      </c>
      <c r="M409" s="157">
        <v>310839.83</v>
      </c>
      <c r="O409" s="155"/>
      <c r="P409" s="156" t="s">
        <v>242</v>
      </c>
      <c r="Q409" s="156">
        <v>9</v>
      </c>
      <c r="R409" s="156">
        <v>100</v>
      </c>
      <c r="S409" s="156" t="s">
        <v>249</v>
      </c>
      <c r="T409" s="157">
        <v>263114.90000000002</v>
      </c>
    </row>
    <row r="410" spans="1:20" x14ac:dyDescent="0.2">
      <c r="A410" s="155"/>
      <c r="B410" s="156" t="s">
        <v>240</v>
      </c>
      <c r="C410" s="156">
        <v>8</v>
      </c>
      <c r="D410" s="156">
        <v>100</v>
      </c>
      <c r="E410" s="156" t="s">
        <v>262</v>
      </c>
      <c r="F410" s="157">
        <v>247326.1</v>
      </c>
      <c r="H410" s="155" t="s">
        <v>264</v>
      </c>
      <c r="I410" s="156" t="s">
        <v>243</v>
      </c>
      <c r="J410" s="156">
        <v>6</v>
      </c>
      <c r="K410" s="156">
        <v>100</v>
      </c>
      <c r="L410" s="156" t="s">
        <v>252</v>
      </c>
      <c r="M410" s="157">
        <v>252846.15999999997</v>
      </c>
      <c r="O410" s="155"/>
      <c r="P410" s="156" t="s">
        <v>243</v>
      </c>
      <c r="Q410" s="156">
        <v>5</v>
      </c>
      <c r="R410" s="156">
        <v>100</v>
      </c>
      <c r="S410" s="156" t="s">
        <v>252</v>
      </c>
      <c r="T410" s="157">
        <v>190461.71</v>
      </c>
    </row>
    <row r="411" spans="1:20" x14ac:dyDescent="0.2">
      <c r="A411" s="155"/>
      <c r="B411" s="156" t="s">
        <v>243</v>
      </c>
      <c r="C411" s="156">
        <v>6</v>
      </c>
      <c r="D411" s="156">
        <v>100</v>
      </c>
      <c r="E411" s="156" t="s">
        <v>266</v>
      </c>
      <c r="F411" s="157">
        <v>200148.27</v>
      </c>
      <c r="H411" s="155"/>
      <c r="I411" s="156" t="s">
        <v>240</v>
      </c>
      <c r="J411" s="156">
        <v>9</v>
      </c>
      <c r="K411" s="156">
        <v>75</v>
      </c>
      <c r="L411" s="156" t="s">
        <v>254</v>
      </c>
      <c r="M411" s="157">
        <v>165646.45000000001</v>
      </c>
      <c r="O411" s="155"/>
      <c r="P411" s="156" t="s">
        <v>240</v>
      </c>
      <c r="Q411" s="156">
        <v>6</v>
      </c>
      <c r="R411" s="156">
        <v>100</v>
      </c>
      <c r="S411" s="156" t="s">
        <v>268</v>
      </c>
      <c r="T411" s="157">
        <v>267100.5</v>
      </c>
    </row>
    <row r="412" spans="1:20" x14ac:dyDescent="0.2">
      <c r="A412" s="155" t="s">
        <v>258</v>
      </c>
      <c r="B412" s="156" t="s">
        <v>242</v>
      </c>
      <c r="C412" s="156">
        <v>13</v>
      </c>
      <c r="D412" s="156">
        <v>100</v>
      </c>
      <c r="E412" s="156" t="s">
        <v>268</v>
      </c>
      <c r="F412" s="157">
        <v>417704.93</v>
      </c>
      <c r="H412" s="155"/>
      <c r="I412" s="156" t="s">
        <v>240</v>
      </c>
      <c r="J412" s="156">
        <v>9</v>
      </c>
      <c r="K412" s="156">
        <v>100</v>
      </c>
      <c r="L412" s="156" t="s">
        <v>245</v>
      </c>
      <c r="M412" s="157">
        <v>256235.28</v>
      </c>
      <c r="O412" s="155"/>
      <c r="P412" s="156" t="s">
        <v>240</v>
      </c>
      <c r="Q412" s="156">
        <v>6</v>
      </c>
      <c r="R412" s="156">
        <v>100</v>
      </c>
      <c r="S412" s="156" t="s">
        <v>249</v>
      </c>
      <c r="T412" s="157">
        <v>120484.09</v>
      </c>
    </row>
    <row r="413" spans="1:20" x14ac:dyDescent="0.2">
      <c r="A413" s="155"/>
      <c r="B413" s="156" t="s">
        <v>240</v>
      </c>
      <c r="C413" s="156">
        <v>10</v>
      </c>
      <c r="D413" s="156">
        <v>100</v>
      </c>
      <c r="E413" s="156" t="s">
        <v>257</v>
      </c>
      <c r="F413" s="157">
        <v>264422.24</v>
      </c>
      <c r="H413" s="155"/>
      <c r="I413" s="156" t="s">
        <v>243</v>
      </c>
      <c r="J413" s="156">
        <v>6</v>
      </c>
      <c r="K413" s="156">
        <v>100</v>
      </c>
      <c r="L413" s="156" t="s">
        <v>247</v>
      </c>
      <c r="M413" s="157">
        <v>225103.95</v>
      </c>
      <c r="O413" s="155"/>
      <c r="P413" s="156" t="s">
        <v>243</v>
      </c>
      <c r="Q413" s="156">
        <v>5</v>
      </c>
      <c r="R413" s="156">
        <v>100</v>
      </c>
      <c r="S413" s="156"/>
      <c r="T413" s="157">
        <v>219183.18</v>
      </c>
    </row>
    <row r="414" spans="1:20" x14ac:dyDescent="0.2">
      <c r="A414" s="155" t="s">
        <v>264</v>
      </c>
      <c r="B414" s="156" t="s">
        <v>240</v>
      </c>
      <c r="C414" s="156">
        <v>5</v>
      </c>
      <c r="D414" s="156">
        <v>83.33</v>
      </c>
      <c r="E414" s="156" t="s">
        <v>260</v>
      </c>
      <c r="F414" s="157">
        <v>195094.8</v>
      </c>
      <c r="H414" s="155"/>
      <c r="I414" s="156" t="s">
        <v>240</v>
      </c>
      <c r="J414" s="156">
        <v>9</v>
      </c>
      <c r="K414" s="156">
        <v>62.5</v>
      </c>
      <c r="L414" s="156" t="s">
        <v>244</v>
      </c>
      <c r="M414" s="157">
        <v>36173.300000000003</v>
      </c>
      <c r="O414" s="155"/>
      <c r="P414" s="156" t="s">
        <v>243</v>
      </c>
      <c r="Q414" s="156">
        <v>4</v>
      </c>
      <c r="R414" s="156">
        <v>100</v>
      </c>
      <c r="S414" s="156" t="s">
        <v>249</v>
      </c>
      <c r="T414" s="157">
        <v>193759.4</v>
      </c>
    </row>
    <row r="415" spans="1:20" x14ac:dyDescent="0.2">
      <c r="A415" s="155"/>
      <c r="B415" s="156" t="s">
        <v>240</v>
      </c>
      <c r="C415" s="156">
        <v>4</v>
      </c>
      <c r="D415" s="156">
        <v>100</v>
      </c>
      <c r="E415" s="156" t="s">
        <v>247</v>
      </c>
      <c r="F415" s="157">
        <v>211870.8</v>
      </c>
      <c r="H415" s="155"/>
      <c r="I415" s="156" t="s">
        <v>253</v>
      </c>
      <c r="J415" s="156">
        <v>12</v>
      </c>
      <c r="K415" s="156">
        <v>50</v>
      </c>
      <c r="L415" s="156" t="s">
        <v>261</v>
      </c>
      <c r="M415" s="157">
        <v>143461.12</v>
      </c>
      <c r="O415" s="155"/>
      <c r="P415" s="156" t="s">
        <v>243</v>
      </c>
      <c r="Q415" s="156">
        <v>5</v>
      </c>
      <c r="R415" s="156">
        <v>100</v>
      </c>
      <c r="S415" s="156" t="s">
        <v>247</v>
      </c>
      <c r="T415" s="157">
        <v>227959.77</v>
      </c>
    </row>
    <row r="416" spans="1:20" x14ac:dyDescent="0.2">
      <c r="A416" s="155"/>
      <c r="B416" s="156" t="s">
        <v>240</v>
      </c>
      <c r="C416" s="156">
        <v>7</v>
      </c>
      <c r="D416" s="156">
        <v>100</v>
      </c>
      <c r="E416" s="156" t="s">
        <v>241</v>
      </c>
      <c r="F416" s="157">
        <v>254750.13</v>
      </c>
      <c r="H416" s="155"/>
      <c r="I416" s="156" t="s">
        <v>243</v>
      </c>
      <c r="J416" s="156">
        <v>2</v>
      </c>
      <c r="K416" s="156">
        <v>75</v>
      </c>
      <c r="L416" s="156" t="s">
        <v>145</v>
      </c>
      <c r="M416" s="157">
        <v>138606.95000000001</v>
      </c>
      <c r="O416" s="155"/>
      <c r="P416" s="156" t="s">
        <v>243</v>
      </c>
      <c r="Q416" s="156">
        <v>3</v>
      </c>
      <c r="R416" s="156">
        <v>50</v>
      </c>
      <c r="S416" s="156" t="s">
        <v>269</v>
      </c>
      <c r="T416" s="157">
        <v>94060.54</v>
      </c>
    </row>
    <row r="417" spans="1:20" x14ac:dyDescent="0.2">
      <c r="A417" s="155" t="s">
        <v>264</v>
      </c>
      <c r="B417" s="156" t="s">
        <v>243</v>
      </c>
      <c r="C417" s="156">
        <v>6</v>
      </c>
      <c r="D417" s="156">
        <v>100</v>
      </c>
      <c r="E417" s="156" t="s">
        <v>269</v>
      </c>
      <c r="F417" s="157">
        <v>213770.69</v>
      </c>
      <c r="H417" s="155"/>
      <c r="I417" s="156" t="s">
        <v>240</v>
      </c>
      <c r="J417" s="156">
        <v>9</v>
      </c>
      <c r="K417" s="156">
        <v>100</v>
      </c>
      <c r="L417" s="156" t="s">
        <v>261</v>
      </c>
      <c r="M417" s="157">
        <v>345782.77</v>
      </c>
      <c r="O417" s="155"/>
      <c r="P417" s="156" t="s">
        <v>242</v>
      </c>
      <c r="Q417" s="156">
        <v>10</v>
      </c>
      <c r="R417" s="156">
        <v>100</v>
      </c>
      <c r="S417" s="156"/>
      <c r="T417" s="157">
        <v>278892.95999999996</v>
      </c>
    </row>
    <row r="418" spans="1:20" x14ac:dyDescent="0.2">
      <c r="A418" s="155"/>
      <c r="B418" s="156" t="s">
        <v>240</v>
      </c>
      <c r="C418" s="156">
        <v>10</v>
      </c>
      <c r="D418" s="156">
        <v>91.67</v>
      </c>
      <c r="E418" s="156" t="s">
        <v>145</v>
      </c>
      <c r="F418" s="157">
        <v>204567.53</v>
      </c>
      <c r="H418" s="155"/>
      <c r="I418" s="156" t="s">
        <v>240</v>
      </c>
      <c r="J418" s="156">
        <v>9</v>
      </c>
      <c r="K418" s="156">
        <v>100</v>
      </c>
      <c r="L418" s="156" t="s">
        <v>246</v>
      </c>
      <c r="M418" s="157">
        <v>286893.45</v>
      </c>
      <c r="O418" s="155"/>
      <c r="P418" s="156" t="s">
        <v>242</v>
      </c>
      <c r="Q418" s="156">
        <v>10</v>
      </c>
      <c r="R418" s="156">
        <v>56.25</v>
      </c>
      <c r="S418" s="156"/>
      <c r="T418" s="157">
        <v>137471.37</v>
      </c>
    </row>
    <row r="419" spans="1:20" x14ac:dyDescent="0.2">
      <c r="A419" s="155"/>
      <c r="B419" s="156" t="s">
        <v>243</v>
      </c>
      <c r="C419" s="156">
        <v>3</v>
      </c>
      <c r="D419" s="156">
        <v>100</v>
      </c>
      <c r="E419" s="156"/>
      <c r="F419" s="157">
        <v>199207.87</v>
      </c>
      <c r="H419" s="155"/>
      <c r="I419" s="156" t="s">
        <v>243</v>
      </c>
      <c r="J419" s="156">
        <v>2</v>
      </c>
      <c r="K419" s="156">
        <v>87.5</v>
      </c>
      <c r="L419" s="156" t="s">
        <v>269</v>
      </c>
      <c r="M419" s="157">
        <v>159914.21999999997</v>
      </c>
      <c r="O419" s="155"/>
      <c r="P419" s="156" t="s">
        <v>243</v>
      </c>
      <c r="Q419" s="156">
        <v>5</v>
      </c>
      <c r="R419" s="156">
        <v>100</v>
      </c>
      <c r="S419" s="156" t="s">
        <v>247</v>
      </c>
      <c r="T419" s="157">
        <v>195165.23</v>
      </c>
    </row>
    <row r="420" spans="1:20" x14ac:dyDescent="0.2">
      <c r="A420" s="155"/>
      <c r="B420" s="156" t="s">
        <v>240</v>
      </c>
      <c r="C420" s="156">
        <v>4</v>
      </c>
      <c r="D420" s="156">
        <v>62.5</v>
      </c>
      <c r="E420" s="156" t="s">
        <v>262</v>
      </c>
      <c r="F420" s="157">
        <v>122105.03</v>
      </c>
      <c r="H420" s="155"/>
      <c r="I420" s="156" t="s">
        <v>253</v>
      </c>
      <c r="J420" s="156">
        <v>13</v>
      </c>
      <c r="K420" s="156">
        <v>100</v>
      </c>
      <c r="L420" s="156" t="s">
        <v>244</v>
      </c>
      <c r="M420" s="157">
        <v>366466.46</v>
      </c>
      <c r="O420" s="155" t="s">
        <v>258</v>
      </c>
      <c r="P420" s="156" t="s">
        <v>242</v>
      </c>
      <c r="Q420" s="156">
        <v>8</v>
      </c>
      <c r="R420" s="156">
        <v>100</v>
      </c>
      <c r="S420" s="156" t="s">
        <v>245</v>
      </c>
      <c r="T420" s="157">
        <v>368291.22</v>
      </c>
    </row>
    <row r="421" spans="1:20" x14ac:dyDescent="0.2">
      <c r="A421" s="155" t="s">
        <v>259</v>
      </c>
      <c r="B421" s="156" t="s">
        <v>242</v>
      </c>
      <c r="C421" s="156">
        <v>11</v>
      </c>
      <c r="D421" s="156">
        <v>100</v>
      </c>
      <c r="E421" s="156" t="s">
        <v>255</v>
      </c>
      <c r="F421" s="157">
        <v>341109.99</v>
      </c>
      <c r="H421" s="155" t="s">
        <v>258</v>
      </c>
      <c r="I421" s="156" t="s">
        <v>242</v>
      </c>
      <c r="J421" s="156">
        <v>10</v>
      </c>
      <c r="K421" s="156">
        <v>100</v>
      </c>
      <c r="L421" s="156" t="s">
        <v>249</v>
      </c>
      <c r="M421" s="157">
        <v>318201.16000000003</v>
      </c>
      <c r="O421" s="155"/>
      <c r="P421" s="156" t="s">
        <v>243</v>
      </c>
      <c r="Q421" s="156">
        <v>4</v>
      </c>
      <c r="R421" s="156">
        <v>100</v>
      </c>
      <c r="S421" s="156" t="s">
        <v>260</v>
      </c>
      <c r="T421" s="157">
        <v>189158.31</v>
      </c>
    </row>
    <row r="422" spans="1:20" x14ac:dyDescent="0.2">
      <c r="A422" s="155" t="s">
        <v>264</v>
      </c>
      <c r="B422" s="156" t="s">
        <v>240</v>
      </c>
      <c r="C422" s="156">
        <v>9</v>
      </c>
      <c r="D422" s="156">
        <v>100</v>
      </c>
      <c r="E422" s="156" t="s">
        <v>251</v>
      </c>
      <c r="F422" s="157">
        <v>270873.20999999996</v>
      </c>
      <c r="H422" s="155"/>
      <c r="I422" s="156" t="s">
        <v>243</v>
      </c>
      <c r="J422" s="156">
        <v>6</v>
      </c>
      <c r="K422" s="156">
        <v>100</v>
      </c>
      <c r="L422" s="156" t="s">
        <v>252</v>
      </c>
      <c r="M422" s="157">
        <v>211636.93</v>
      </c>
      <c r="O422" s="155"/>
      <c r="P422" s="156" t="s">
        <v>242</v>
      </c>
      <c r="Q422" s="156">
        <v>8</v>
      </c>
      <c r="R422" s="156">
        <v>81.25</v>
      </c>
      <c r="S422" s="156" t="s">
        <v>244</v>
      </c>
      <c r="T422" s="157">
        <v>189569.65</v>
      </c>
    </row>
    <row r="423" spans="1:20" x14ac:dyDescent="0.2">
      <c r="A423" s="155" t="s">
        <v>264</v>
      </c>
      <c r="B423" s="156" t="s">
        <v>243</v>
      </c>
      <c r="C423" s="156">
        <v>3</v>
      </c>
      <c r="D423" s="156">
        <v>100</v>
      </c>
      <c r="E423" s="156" t="s">
        <v>247</v>
      </c>
      <c r="F423" s="157">
        <v>225484.86</v>
      </c>
      <c r="H423" s="155"/>
      <c r="I423" s="156" t="s">
        <v>240</v>
      </c>
      <c r="J423" s="156">
        <v>7</v>
      </c>
      <c r="K423" s="156">
        <v>100</v>
      </c>
      <c r="L423" s="156" t="s">
        <v>268</v>
      </c>
      <c r="M423" s="157">
        <v>270891.48</v>
      </c>
      <c r="O423" s="155"/>
      <c r="P423" s="156" t="s">
        <v>240</v>
      </c>
      <c r="Q423" s="156">
        <v>7</v>
      </c>
      <c r="R423" s="156">
        <v>100</v>
      </c>
      <c r="S423" s="156" t="s">
        <v>241</v>
      </c>
      <c r="T423" s="157">
        <v>239899.85</v>
      </c>
    </row>
    <row r="424" spans="1:20" x14ac:dyDescent="0.2">
      <c r="A424" s="155"/>
      <c r="B424" s="156" t="s">
        <v>243</v>
      </c>
      <c r="C424" s="156">
        <v>3</v>
      </c>
      <c r="D424" s="156">
        <v>62.5</v>
      </c>
      <c r="E424" s="156" t="s">
        <v>252</v>
      </c>
      <c r="F424" s="157">
        <v>120572.55</v>
      </c>
      <c r="H424" s="155" t="s">
        <v>264</v>
      </c>
      <c r="I424" s="156" t="s">
        <v>240</v>
      </c>
      <c r="J424" s="156">
        <v>7</v>
      </c>
      <c r="K424" s="156">
        <v>100</v>
      </c>
      <c r="L424" s="156" t="s">
        <v>249</v>
      </c>
      <c r="M424" s="157">
        <v>253235.66</v>
      </c>
      <c r="O424" s="155"/>
      <c r="P424" s="156" t="s">
        <v>243</v>
      </c>
      <c r="Q424" s="156">
        <v>4</v>
      </c>
      <c r="R424" s="156">
        <v>100</v>
      </c>
      <c r="S424" s="156" t="s">
        <v>271</v>
      </c>
      <c r="T424" s="157">
        <v>190207.66</v>
      </c>
    </row>
    <row r="425" spans="1:20" x14ac:dyDescent="0.2">
      <c r="A425" s="155"/>
      <c r="B425" s="156" t="s">
        <v>253</v>
      </c>
      <c r="C425" s="156">
        <v>16</v>
      </c>
      <c r="D425" s="156">
        <v>100</v>
      </c>
      <c r="E425" s="156" t="s">
        <v>252</v>
      </c>
      <c r="F425" s="157">
        <v>369427.57</v>
      </c>
      <c r="H425" s="155"/>
      <c r="I425" s="156" t="s">
        <v>253</v>
      </c>
      <c r="J425" s="156">
        <v>10</v>
      </c>
      <c r="K425" s="156">
        <v>100</v>
      </c>
      <c r="L425" s="156" t="s">
        <v>241</v>
      </c>
      <c r="M425" s="157">
        <v>300100.72000000003</v>
      </c>
      <c r="O425" s="155"/>
      <c r="P425" s="156" t="s">
        <v>240</v>
      </c>
      <c r="Q425" s="156">
        <v>4</v>
      </c>
      <c r="R425" s="156">
        <v>75</v>
      </c>
      <c r="S425" s="156" t="s">
        <v>262</v>
      </c>
      <c r="T425" s="157">
        <v>153351.07</v>
      </c>
    </row>
    <row r="426" spans="1:20" x14ac:dyDescent="0.2">
      <c r="A426" s="155"/>
      <c r="B426" s="156" t="s">
        <v>243</v>
      </c>
      <c r="C426" s="156">
        <v>6</v>
      </c>
      <c r="D426" s="156">
        <v>100</v>
      </c>
      <c r="E426" s="156" t="s">
        <v>252</v>
      </c>
      <c r="F426" s="157">
        <v>251882.93</v>
      </c>
      <c r="H426" s="155"/>
      <c r="I426" s="156" t="s">
        <v>243</v>
      </c>
      <c r="J426" s="156">
        <v>2</v>
      </c>
      <c r="K426" s="156">
        <v>50</v>
      </c>
      <c r="L426" s="156" t="s">
        <v>274</v>
      </c>
      <c r="M426" s="157">
        <v>50970.97</v>
      </c>
      <c r="O426" s="155"/>
      <c r="P426" s="156" t="s">
        <v>243</v>
      </c>
      <c r="Q426" s="156">
        <v>3</v>
      </c>
      <c r="R426" s="156">
        <v>100</v>
      </c>
      <c r="S426" s="156" t="s">
        <v>247</v>
      </c>
      <c r="T426" s="157">
        <v>191764.16</v>
      </c>
    </row>
    <row r="427" spans="1:20" x14ac:dyDescent="0.2">
      <c r="A427" s="155"/>
      <c r="B427" s="156" t="s">
        <v>240</v>
      </c>
      <c r="C427" s="156">
        <v>10</v>
      </c>
      <c r="D427" s="156">
        <v>87.5</v>
      </c>
      <c r="E427" s="156" t="s">
        <v>254</v>
      </c>
      <c r="F427" s="157">
        <v>172744.76</v>
      </c>
      <c r="H427" s="155"/>
      <c r="I427" s="156" t="s">
        <v>243</v>
      </c>
      <c r="J427" s="156">
        <v>6</v>
      </c>
      <c r="K427" s="156">
        <v>100</v>
      </c>
      <c r="L427" s="156"/>
      <c r="M427" s="157">
        <v>249694.73</v>
      </c>
      <c r="O427" s="155"/>
      <c r="P427" s="156" t="s">
        <v>243</v>
      </c>
      <c r="Q427" s="156">
        <v>4</v>
      </c>
      <c r="R427" s="156">
        <v>100</v>
      </c>
      <c r="S427" s="156" t="s">
        <v>257</v>
      </c>
      <c r="T427" s="157">
        <v>205532.5</v>
      </c>
    </row>
    <row r="428" spans="1:20" x14ac:dyDescent="0.2">
      <c r="A428" s="155"/>
      <c r="B428" s="156" t="s">
        <v>240</v>
      </c>
      <c r="C428" s="156">
        <v>10</v>
      </c>
      <c r="D428" s="156">
        <v>100</v>
      </c>
      <c r="E428" s="156" t="s">
        <v>245</v>
      </c>
      <c r="F428" s="157">
        <v>296119.32</v>
      </c>
      <c r="H428" s="155"/>
      <c r="I428" s="156" t="s">
        <v>242</v>
      </c>
      <c r="J428" s="156">
        <v>7</v>
      </c>
      <c r="K428" s="156">
        <v>100</v>
      </c>
      <c r="L428" s="156" t="s">
        <v>263</v>
      </c>
      <c r="M428" s="157">
        <v>185229.9</v>
      </c>
      <c r="O428" s="155"/>
      <c r="P428" s="156" t="s">
        <v>240</v>
      </c>
      <c r="Q428" s="156">
        <v>6</v>
      </c>
      <c r="R428" s="156">
        <v>100</v>
      </c>
      <c r="S428" s="156" t="s">
        <v>248</v>
      </c>
      <c r="T428" s="157">
        <v>242411.3</v>
      </c>
    </row>
    <row r="429" spans="1:20" x14ac:dyDescent="0.2">
      <c r="A429" s="155"/>
      <c r="B429" s="156" t="s">
        <v>243</v>
      </c>
      <c r="C429" s="156">
        <v>6</v>
      </c>
      <c r="D429" s="156">
        <v>100</v>
      </c>
      <c r="E429" s="156" t="s">
        <v>247</v>
      </c>
      <c r="F429" s="157">
        <v>221360.71</v>
      </c>
      <c r="H429" s="155"/>
      <c r="I429" s="156" t="s">
        <v>243</v>
      </c>
      <c r="J429" s="156">
        <v>2</v>
      </c>
      <c r="K429" s="156">
        <v>100</v>
      </c>
      <c r="L429" s="156" t="s">
        <v>260</v>
      </c>
      <c r="M429" s="157">
        <v>180505.38</v>
      </c>
      <c r="O429" s="155"/>
      <c r="P429" s="156" t="s">
        <v>243</v>
      </c>
      <c r="Q429" s="165">
        <v>4</v>
      </c>
      <c r="R429" s="165">
        <v>100</v>
      </c>
      <c r="S429" s="156" t="s">
        <v>252</v>
      </c>
      <c r="T429" s="157">
        <v>194377.17</v>
      </c>
    </row>
    <row r="430" spans="1:20" x14ac:dyDescent="0.2">
      <c r="A430" s="155"/>
      <c r="B430" s="156" t="s">
        <v>253</v>
      </c>
      <c r="C430" s="156">
        <v>13</v>
      </c>
      <c r="D430" s="156">
        <v>62.5</v>
      </c>
      <c r="E430" s="156" t="s">
        <v>261</v>
      </c>
      <c r="F430" s="157">
        <v>185292.1</v>
      </c>
      <c r="H430" s="155"/>
      <c r="I430" s="156" t="s">
        <v>243</v>
      </c>
      <c r="J430" s="156">
        <v>5</v>
      </c>
      <c r="K430" s="156">
        <v>100</v>
      </c>
      <c r="L430" s="156" t="s">
        <v>249</v>
      </c>
      <c r="M430" s="157">
        <v>202615.39</v>
      </c>
      <c r="O430" s="155"/>
      <c r="P430" s="156" t="s">
        <v>240</v>
      </c>
      <c r="Q430" s="156">
        <v>6</v>
      </c>
      <c r="R430" s="156">
        <v>100</v>
      </c>
      <c r="S430" s="156" t="s">
        <v>268</v>
      </c>
      <c r="T430" s="157">
        <v>273186.96999999997</v>
      </c>
    </row>
    <row r="431" spans="1:20" x14ac:dyDescent="0.2">
      <c r="A431" s="155"/>
      <c r="B431" s="156" t="s">
        <v>243</v>
      </c>
      <c r="C431" s="156">
        <v>2</v>
      </c>
      <c r="D431" s="156">
        <v>100</v>
      </c>
      <c r="E431" s="156" t="s">
        <v>260</v>
      </c>
      <c r="F431" s="157">
        <v>195602.02</v>
      </c>
      <c r="H431" s="155"/>
      <c r="I431" s="156" t="s">
        <v>243</v>
      </c>
      <c r="J431" s="156">
        <v>6</v>
      </c>
      <c r="K431" s="156">
        <v>100</v>
      </c>
      <c r="L431" s="156" t="s">
        <v>247</v>
      </c>
      <c r="M431" s="157">
        <v>213369.78</v>
      </c>
      <c r="O431" s="155"/>
      <c r="P431" s="156" t="s">
        <v>243</v>
      </c>
      <c r="Q431" s="156">
        <v>3</v>
      </c>
      <c r="R431" s="156">
        <v>100</v>
      </c>
      <c r="S431" s="156" t="s">
        <v>250</v>
      </c>
      <c r="T431" s="157">
        <v>196435.54</v>
      </c>
    </row>
    <row r="432" spans="1:20" x14ac:dyDescent="0.2">
      <c r="A432" s="155"/>
      <c r="B432" s="156" t="s">
        <v>243</v>
      </c>
      <c r="C432" s="156">
        <v>3</v>
      </c>
      <c r="D432" s="156">
        <v>66.67</v>
      </c>
      <c r="E432" s="156" t="s">
        <v>145</v>
      </c>
      <c r="F432" s="157">
        <v>121100.7</v>
      </c>
      <c r="H432" s="155"/>
      <c r="I432" s="156" t="s">
        <v>243</v>
      </c>
      <c r="J432" s="156">
        <v>4</v>
      </c>
      <c r="K432" s="156">
        <v>100</v>
      </c>
      <c r="L432" s="156" t="s">
        <v>269</v>
      </c>
      <c r="M432" s="157">
        <v>190842.46</v>
      </c>
      <c r="O432" s="155"/>
      <c r="P432" s="156" t="s">
        <v>243</v>
      </c>
      <c r="Q432" s="156">
        <v>4</v>
      </c>
      <c r="R432" s="156">
        <v>100</v>
      </c>
      <c r="S432" s="156" t="s">
        <v>247</v>
      </c>
      <c r="T432" s="157">
        <v>201190.97</v>
      </c>
    </row>
    <row r="433" spans="1:20" x14ac:dyDescent="0.2">
      <c r="A433" s="155"/>
      <c r="B433" s="156" t="s">
        <v>240</v>
      </c>
      <c r="C433" s="156">
        <v>10</v>
      </c>
      <c r="D433" s="156">
        <v>100</v>
      </c>
      <c r="E433" s="156" t="s">
        <v>261</v>
      </c>
      <c r="F433" s="157">
        <v>350296.37</v>
      </c>
      <c r="H433" s="155"/>
      <c r="I433" s="156" t="s">
        <v>242</v>
      </c>
      <c r="J433" s="156">
        <v>11</v>
      </c>
      <c r="K433" s="156">
        <v>100</v>
      </c>
      <c r="L433" s="156"/>
      <c r="M433" s="157">
        <v>272635.55</v>
      </c>
      <c r="O433" s="155"/>
      <c r="P433" s="156" t="s">
        <v>253</v>
      </c>
      <c r="Q433" s="156">
        <v>18</v>
      </c>
      <c r="R433" s="156">
        <v>100</v>
      </c>
      <c r="S433" s="156" t="s">
        <v>246</v>
      </c>
      <c r="T433" s="157">
        <v>340300.35</v>
      </c>
    </row>
    <row r="434" spans="1:20" x14ac:dyDescent="0.2">
      <c r="A434" s="155"/>
      <c r="B434" s="156" t="s">
        <v>240</v>
      </c>
      <c r="C434" s="156">
        <v>10</v>
      </c>
      <c r="D434" s="156">
        <v>100</v>
      </c>
      <c r="E434" s="156" t="s">
        <v>246</v>
      </c>
      <c r="F434" s="157">
        <v>291190.28000000003</v>
      </c>
      <c r="H434" s="155"/>
      <c r="I434" s="156" t="s">
        <v>243</v>
      </c>
      <c r="J434" s="156">
        <v>6</v>
      </c>
      <c r="K434" s="156">
        <v>100</v>
      </c>
      <c r="L434" s="156" t="s">
        <v>247</v>
      </c>
      <c r="M434" s="157">
        <v>197876.23</v>
      </c>
      <c r="O434" s="155"/>
      <c r="P434" s="156" t="s">
        <v>243</v>
      </c>
      <c r="Q434" s="156">
        <v>4</v>
      </c>
      <c r="R434" s="156">
        <v>100</v>
      </c>
      <c r="S434" s="156" t="s">
        <v>241</v>
      </c>
      <c r="T434" s="157">
        <v>194981.48</v>
      </c>
    </row>
    <row r="435" spans="1:20" x14ac:dyDescent="0.2">
      <c r="A435" s="155"/>
      <c r="B435" s="156" t="s">
        <v>243</v>
      </c>
      <c r="C435" s="156">
        <v>3</v>
      </c>
      <c r="D435" s="156">
        <v>100</v>
      </c>
      <c r="E435" s="156" t="s">
        <v>269</v>
      </c>
      <c r="F435" s="157">
        <v>141195.24</v>
      </c>
      <c r="H435" s="155" t="s">
        <v>258</v>
      </c>
      <c r="I435" s="156" t="s">
        <v>242</v>
      </c>
      <c r="J435" s="156">
        <v>9</v>
      </c>
      <c r="K435" s="156">
        <v>100</v>
      </c>
      <c r="L435" s="156" t="s">
        <v>245</v>
      </c>
      <c r="M435" s="157">
        <v>374541.07</v>
      </c>
      <c r="O435" s="155"/>
      <c r="P435" s="156" t="s">
        <v>243</v>
      </c>
      <c r="Q435" s="156">
        <v>4</v>
      </c>
      <c r="R435" s="156">
        <v>100</v>
      </c>
      <c r="S435" s="156" t="s">
        <v>257</v>
      </c>
      <c r="T435" s="157">
        <v>184526.5</v>
      </c>
    </row>
    <row r="436" spans="1:20" x14ac:dyDescent="0.2">
      <c r="A436" s="155"/>
      <c r="B436" s="156" t="s">
        <v>243</v>
      </c>
      <c r="C436" s="156">
        <v>2</v>
      </c>
      <c r="D436" s="156">
        <v>100</v>
      </c>
      <c r="E436" s="156" t="s">
        <v>249</v>
      </c>
      <c r="F436" s="157">
        <v>201755.56</v>
      </c>
      <c r="H436" s="155"/>
      <c r="I436" s="156" t="s">
        <v>243</v>
      </c>
      <c r="J436" s="156">
        <v>2</v>
      </c>
      <c r="K436" s="156">
        <v>50</v>
      </c>
      <c r="L436" s="156" t="s">
        <v>262</v>
      </c>
      <c r="M436" s="157">
        <v>87386.59</v>
      </c>
      <c r="O436" s="155"/>
      <c r="P436" s="156" t="s">
        <v>243</v>
      </c>
      <c r="Q436" s="156">
        <v>4</v>
      </c>
      <c r="R436" s="156">
        <v>100</v>
      </c>
      <c r="S436" s="156" t="s">
        <v>249</v>
      </c>
      <c r="T436" s="157">
        <v>207046.84</v>
      </c>
    </row>
    <row r="437" spans="1:20" x14ac:dyDescent="0.2">
      <c r="A437" s="155"/>
      <c r="B437" s="156" t="s">
        <v>253</v>
      </c>
      <c r="C437" s="156">
        <v>14</v>
      </c>
      <c r="D437" s="156">
        <v>100</v>
      </c>
      <c r="E437" s="156" t="s">
        <v>244</v>
      </c>
      <c r="F437" s="157">
        <v>371322.98</v>
      </c>
      <c r="H437" s="155"/>
      <c r="I437" s="156" t="s">
        <v>243</v>
      </c>
      <c r="J437" s="156">
        <v>5</v>
      </c>
      <c r="K437" s="156">
        <v>87.5</v>
      </c>
      <c r="L437" s="156" t="s">
        <v>260</v>
      </c>
      <c r="M437" s="157">
        <v>168611.91</v>
      </c>
      <c r="O437" s="155"/>
      <c r="P437" s="156" t="s">
        <v>243</v>
      </c>
      <c r="Q437" s="156">
        <v>4</v>
      </c>
      <c r="R437" s="156">
        <v>100</v>
      </c>
      <c r="S437" s="156" t="s">
        <v>249</v>
      </c>
      <c r="T437" s="157">
        <v>241809.17</v>
      </c>
    </row>
    <row r="438" spans="1:20" x14ac:dyDescent="0.2">
      <c r="A438" s="155" t="s">
        <v>258</v>
      </c>
      <c r="B438" s="156" t="s">
        <v>242</v>
      </c>
      <c r="C438" s="156">
        <v>11</v>
      </c>
      <c r="D438" s="156">
        <v>100</v>
      </c>
      <c r="E438" s="156" t="s">
        <v>249</v>
      </c>
      <c r="F438" s="157">
        <v>333520.19</v>
      </c>
      <c r="H438" s="155"/>
      <c r="I438" s="156" t="s">
        <v>242</v>
      </c>
      <c r="J438" s="156">
        <v>9</v>
      </c>
      <c r="K438" s="156">
        <v>62.5</v>
      </c>
      <c r="L438" s="156" t="s">
        <v>244</v>
      </c>
      <c r="M438" s="157">
        <v>149306.51999999999</v>
      </c>
      <c r="O438" s="155"/>
      <c r="P438" s="156" t="s">
        <v>243</v>
      </c>
      <c r="Q438" s="156">
        <v>4</v>
      </c>
      <c r="R438" s="156">
        <v>100</v>
      </c>
      <c r="S438" s="156" t="s">
        <v>251</v>
      </c>
      <c r="T438" s="157">
        <v>227917.66</v>
      </c>
    </row>
    <row r="439" spans="1:20" x14ac:dyDescent="0.2">
      <c r="A439" s="155"/>
      <c r="B439" s="156" t="s">
        <v>243</v>
      </c>
      <c r="C439" s="156">
        <v>6</v>
      </c>
      <c r="D439" s="156">
        <v>100</v>
      </c>
      <c r="E439" s="156" t="s">
        <v>252</v>
      </c>
      <c r="F439" s="157">
        <v>204418.13</v>
      </c>
      <c r="H439" s="155"/>
      <c r="I439" s="156" t="s">
        <v>240</v>
      </c>
      <c r="J439" s="156">
        <v>8</v>
      </c>
      <c r="K439" s="156">
        <v>100</v>
      </c>
      <c r="L439" s="156" t="s">
        <v>241</v>
      </c>
      <c r="M439" s="157">
        <v>250525.95</v>
      </c>
      <c r="O439" s="155"/>
      <c r="P439" s="156" t="s">
        <v>243</v>
      </c>
      <c r="Q439" s="156">
        <v>4</v>
      </c>
      <c r="R439" s="156">
        <v>100</v>
      </c>
      <c r="S439" s="156" t="s">
        <v>249</v>
      </c>
      <c r="T439" s="157">
        <v>194934.44</v>
      </c>
    </row>
    <row r="440" spans="1:20" x14ac:dyDescent="0.2">
      <c r="A440" s="155"/>
      <c r="B440" s="156" t="s">
        <v>240</v>
      </c>
      <c r="C440" s="156">
        <v>8</v>
      </c>
      <c r="D440" s="156">
        <v>100</v>
      </c>
      <c r="E440" s="156" t="s">
        <v>268</v>
      </c>
      <c r="F440" s="157">
        <v>276728.84000000003</v>
      </c>
      <c r="H440" s="155"/>
      <c r="I440" s="156" t="s">
        <v>243</v>
      </c>
      <c r="J440" s="156">
        <v>5</v>
      </c>
      <c r="K440" s="156">
        <v>100</v>
      </c>
      <c r="L440" s="156" t="s">
        <v>271</v>
      </c>
      <c r="M440" s="157">
        <v>215967.11</v>
      </c>
      <c r="O440" s="155"/>
      <c r="P440" s="156" t="s">
        <v>240</v>
      </c>
      <c r="Q440" s="156">
        <v>6</v>
      </c>
      <c r="R440" s="156">
        <v>100</v>
      </c>
      <c r="S440" s="156" t="s">
        <v>262</v>
      </c>
      <c r="T440" s="157">
        <v>237762.63</v>
      </c>
    </row>
    <row r="441" spans="1:20" x14ac:dyDescent="0.2">
      <c r="A441" s="155" t="s">
        <v>264</v>
      </c>
      <c r="B441" s="156" t="s">
        <v>240</v>
      </c>
      <c r="C441" s="156">
        <v>8</v>
      </c>
      <c r="D441" s="156">
        <v>100</v>
      </c>
      <c r="E441" s="156" t="s">
        <v>249</v>
      </c>
      <c r="F441" s="157">
        <v>288977.48</v>
      </c>
      <c r="H441" s="155"/>
      <c r="I441" s="156" t="s">
        <v>240</v>
      </c>
      <c r="J441" s="156">
        <v>5</v>
      </c>
      <c r="K441" s="156">
        <v>75</v>
      </c>
      <c r="L441" s="156" t="s">
        <v>262</v>
      </c>
      <c r="M441" s="157">
        <v>155594.51999999999</v>
      </c>
      <c r="O441" s="155"/>
      <c r="P441" s="156" t="s">
        <v>240</v>
      </c>
      <c r="Q441" s="156">
        <v>6</v>
      </c>
      <c r="R441" s="156">
        <v>100</v>
      </c>
      <c r="S441" s="156" t="s">
        <v>262</v>
      </c>
      <c r="T441" s="157">
        <v>231279.54</v>
      </c>
    </row>
    <row r="442" spans="1:20" x14ac:dyDescent="0.2">
      <c r="A442" s="155"/>
      <c r="B442" s="156" t="s">
        <v>243</v>
      </c>
      <c r="C442" s="156">
        <v>3</v>
      </c>
      <c r="D442" s="156">
        <v>50</v>
      </c>
      <c r="E442" s="156" t="s">
        <v>274</v>
      </c>
      <c r="F442" s="157">
        <v>93264.8</v>
      </c>
      <c r="H442" s="155"/>
      <c r="I442" s="156" t="s">
        <v>243</v>
      </c>
      <c r="J442" s="156">
        <v>2</v>
      </c>
      <c r="K442" s="156">
        <v>62.5</v>
      </c>
      <c r="L442" s="156" t="s">
        <v>263</v>
      </c>
      <c r="M442" s="157">
        <v>102121.13</v>
      </c>
      <c r="O442" s="155"/>
      <c r="P442" s="156" t="s">
        <v>243</v>
      </c>
      <c r="Q442" s="156">
        <v>4</v>
      </c>
      <c r="R442" s="156">
        <v>100</v>
      </c>
      <c r="S442" s="156" t="s">
        <v>249</v>
      </c>
      <c r="T442" s="157">
        <v>238615.28</v>
      </c>
    </row>
    <row r="443" spans="1:20" x14ac:dyDescent="0.2">
      <c r="A443" s="155"/>
      <c r="B443" s="156" t="s">
        <v>243</v>
      </c>
      <c r="C443" s="156">
        <v>6</v>
      </c>
      <c r="D443" s="156">
        <v>100</v>
      </c>
      <c r="E443" s="156"/>
      <c r="F443" s="157">
        <v>226430.41</v>
      </c>
      <c r="H443" s="155"/>
      <c r="I443" s="156" t="s">
        <v>243</v>
      </c>
      <c r="J443" s="156">
        <v>4</v>
      </c>
      <c r="K443" s="156">
        <v>100</v>
      </c>
      <c r="L443" s="156" t="s">
        <v>247</v>
      </c>
      <c r="M443" s="157">
        <v>219083.58</v>
      </c>
      <c r="O443" s="155"/>
      <c r="P443" s="156" t="s">
        <v>243</v>
      </c>
      <c r="Q443" s="156">
        <v>3</v>
      </c>
      <c r="R443" s="156">
        <v>50</v>
      </c>
      <c r="S443" s="156" t="s">
        <v>261</v>
      </c>
      <c r="T443" s="157">
        <v>90359.88</v>
      </c>
    </row>
    <row r="444" spans="1:20" x14ac:dyDescent="0.2">
      <c r="A444" s="155"/>
      <c r="B444" s="156" t="s">
        <v>242</v>
      </c>
      <c r="C444" s="156">
        <v>8</v>
      </c>
      <c r="D444" s="156">
        <v>87.5</v>
      </c>
      <c r="E444" s="156" t="s">
        <v>263</v>
      </c>
      <c r="F444" s="157">
        <v>215539.13</v>
      </c>
      <c r="H444" s="155"/>
      <c r="I444" s="156" t="s">
        <v>243</v>
      </c>
      <c r="J444" s="156">
        <v>5</v>
      </c>
      <c r="K444" s="156">
        <v>100</v>
      </c>
      <c r="L444" s="156" t="s">
        <v>257</v>
      </c>
      <c r="M444" s="157">
        <v>206976.99</v>
      </c>
      <c r="O444" s="155"/>
      <c r="P444" s="156" t="s">
        <v>240</v>
      </c>
      <c r="Q444" s="156">
        <v>6</v>
      </c>
      <c r="R444" s="156">
        <v>100</v>
      </c>
      <c r="S444" s="156" t="s">
        <v>245</v>
      </c>
      <c r="T444" s="157">
        <v>266031.67</v>
      </c>
    </row>
    <row r="445" spans="1:20" x14ac:dyDescent="0.2">
      <c r="A445" s="155"/>
      <c r="B445" s="156" t="s">
        <v>243</v>
      </c>
      <c r="C445" s="156">
        <v>3</v>
      </c>
      <c r="D445" s="156">
        <v>100</v>
      </c>
      <c r="E445" s="156" t="s">
        <v>260</v>
      </c>
      <c r="F445" s="157">
        <v>185986.74</v>
      </c>
      <c r="H445" s="155"/>
      <c r="I445" s="156" t="s">
        <v>240</v>
      </c>
      <c r="J445" s="156">
        <v>7</v>
      </c>
      <c r="K445" s="156">
        <v>100</v>
      </c>
      <c r="L445" s="156" t="s">
        <v>248</v>
      </c>
      <c r="M445" s="157">
        <v>270549.09000000003</v>
      </c>
      <c r="O445" s="155"/>
      <c r="P445" s="156" t="s">
        <v>242</v>
      </c>
      <c r="Q445" s="156">
        <v>8</v>
      </c>
      <c r="R445" s="156">
        <v>100</v>
      </c>
      <c r="S445" s="156" t="s">
        <v>268</v>
      </c>
      <c r="T445" s="157">
        <v>289639.49</v>
      </c>
    </row>
    <row r="446" spans="1:20" x14ac:dyDescent="0.2">
      <c r="A446" s="155"/>
      <c r="B446" s="156" t="s">
        <v>243</v>
      </c>
      <c r="C446" s="156">
        <v>6</v>
      </c>
      <c r="D446" s="156">
        <v>100</v>
      </c>
      <c r="E446" s="156" t="s">
        <v>249</v>
      </c>
      <c r="F446" s="157">
        <v>216767.1</v>
      </c>
      <c r="H446" s="155"/>
      <c r="I446" s="156" t="s">
        <v>243</v>
      </c>
      <c r="J446" s="165">
        <v>5</v>
      </c>
      <c r="K446" s="165">
        <v>100</v>
      </c>
      <c r="L446" s="156" t="s">
        <v>252</v>
      </c>
      <c r="M446" s="157">
        <v>205036.29</v>
      </c>
      <c r="O446" s="155"/>
      <c r="P446" s="156" t="s">
        <v>243</v>
      </c>
      <c r="Q446" s="156">
        <v>4</v>
      </c>
      <c r="R446" s="156">
        <v>100</v>
      </c>
      <c r="S446" s="156" t="s">
        <v>249</v>
      </c>
      <c r="T446" s="157">
        <v>192130.68</v>
      </c>
    </row>
    <row r="447" spans="1:20" x14ac:dyDescent="0.2">
      <c r="A447" s="155"/>
      <c r="B447" s="156" t="s">
        <v>243</v>
      </c>
      <c r="C447" s="156">
        <v>6</v>
      </c>
      <c r="D447" s="156">
        <v>100</v>
      </c>
      <c r="E447" s="156" t="s">
        <v>247</v>
      </c>
      <c r="F447" s="157">
        <v>247723.58000000002</v>
      </c>
      <c r="H447" s="155"/>
      <c r="I447" s="156" t="s">
        <v>240</v>
      </c>
      <c r="J447" s="156">
        <v>7</v>
      </c>
      <c r="K447" s="156">
        <v>100</v>
      </c>
      <c r="L447" s="156" t="s">
        <v>268</v>
      </c>
      <c r="M447" s="157">
        <v>292825.06</v>
      </c>
      <c r="O447" s="155"/>
      <c r="P447" s="156" t="s">
        <v>243</v>
      </c>
      <c r="Q447" s="156">
        <v>3</v>
      </c>
      <c r="R447" s="156">
        <v>100</v>
      </c>
      <c r="S447" s="156" t="s">
        <v>257</v>
      </c>
      <c r="T447" s="157">
        <v>185014.23</v>
      </c>
    </row>
    <row r="448" spans="1:20" x14ac:dyDescent="0.2">
      <c r="A448" s="155"/>
      <c r="B448" s="156" t="s">
        <v>242</v>
      </c>
      <c r="C448" s="156">
        <v>12</v>
      </c>
      <c r="D448" s="156">
        <v>100</v>
      </c>
      <c r="E448" s="156"/>
      <c r="F448" s="157">
        <v>274201.74</v>
      </c>
      <c r="H448" s="155"/>
      <c r="I448" s="156" t="s">
        <v>243</v>
      </c>
      <c r="J448" s="156">
        <v>2</v>
      </c>
      <c r="K448" s="156">
        <v>50</v>
      </c>
      <c r="L448" s="156" t="s">
        <v>260</v>
      </c>
      <c r="M448" s="157">
        <v>90357.88</v>
      </c>
      <c r="O448" s="155"/>
      <c r="P448" s="156" t="s">
        <v>243</v>
      </c>
      <c r="Q448" s="156">
        <v>3</v>
      </c>
      <c r="R448" s="156">
        <v>100</v>
      </c>
      <c r="S448" s="156" t="s">
        <v>257</v>
      </c>
      <c r="T448" s="157">
        <v>181848.68</v>
      </c>
    </row>
    <row r="449" spans="1:20" x14ac:dyDescent="0.2">
      <c r="A449" s="155"/>
      <c r="B449" s="156" t="s">
        <v>243</v>
      </c>
      <c r="C449" s="156">
        <v>7</v>
      </c>
      <c r="D449" s="156">
        <v>100</v>
      </c>
      <c r="E449" s="156" t="s">
        <v>247</v>
      </c>
      <c r="F449" s="157">
        <v>201034.54</v>
      </c>
      <c r="H449" s="155"/>
      <c r="I449" s="156" t="s">
        <v>240</v>
      </c>
      <c r="J449" s="156">
        <v>4</v>
      </c>
      <c r="K449" s="156">
        <v>100</v>
      </c>
      <c r="L449" s="156" t="s">
        <v>250</v>
      </c>
      <c r="M449" s="157">
        <v>239763.42</v>
      </c>
      <c r="O449" s="155" t="s">
        <v>259</v>
      </c>
      <c r="P449" s="156" t="s">
        <v>253</v>
      </c>
      <c r="Q449" s="156">
        <v>16</v>
      </c>
      <c r="R449" s="156">
        <v>100</v>
      </c>
      <c r="S449" s="156" t="s">
        <v>249</v>
      </c>
      <c r="T449" s="157">
        <v>378536.42</v>
      </c>
    </row>
    <row r="450" spans="1:20" x14ac:dyDescent="0.2">
      <c r="A450" s="155"/>
      <c r="B450" s="156" t="s">
        <v>242</v>
      </c>
      <c r="C450" s="156">
        <v>10</v>
      </c>
      <c r="D450" s="156">
        <v>100</v>
      </c>
      <c r="E450" s="156" t="s">
        <v>245</v>
      </c>
      <c r="F450" s="157">
        <v>323787.65999999997</v>
      </c>
      <c r="H450" s="155"/>
      <c r="I450" s="156" t="s">
        <v>243</v>
      </c>
      <c r="J450" s="156">
        <v>5</v>
      </c>
      <c r="K450" s="156">
        <v>100</v>
      </c>
      <c r="L450" s="156" t="s">
        <v>261</v>
      </c>
      <c r="M450" s="157">
        <v>204899.57</v>
      </c>
      <c r="O450" s="155"/>
      <c r="P450" s="156" t="s">
        <v>243</v>
      </c>
      <c r="Q450" s="156">
        <v>4</v>
      </c>
      <c r="R450" s="156">
        <v>100</v>
      </c>
      <c r="S450" s="156" t="s">
        <v>261</v>
      </c>
      <c r="T450" s="157">
        <v>220019.18</v>
      </c>
    </row>
    <row r="451" spans="1:20" x14ac:dyDescent="0.2">
      <c r="A451" s="155"/>
      <c r="B451" s="156" t="s">
        <v>243</v>
      </c>
      <c r="C451" s="156">
        <v>2</v>
      </c>
      <c r="D451" s="156">
        <v>50</v>
      </c>
      <c r="E451" s="156" t="s">
        <v>262</v>
      </c>
      <c r="F451" s="157">
        <v>90816.4</v>
      </c>
      <c r="H451" s="155"/>
      <c r="I451" s="156" t="s">
        <v>243</v>
      </c>
      <c r="J451" s="156">
        <v>5</v>
      </c>
      <c r="K451" s="156">
        <v>100</v>
      </c>
      <c r="L451" s="156" t="s">
        <v>247</v>
      </c>
      <c r="M451" s="157">
        <v>213571.36</v>
      </c>
      <c r="O451" s="155"/>
      <c r="P451" s="156" t="s">
        <v>253</v>
      </c>
      <c r="Q451" s="156">
        <v>12</v>
      </c>
      <c r="R451" s="156">
        <v>100</v>
      </c>
      <c r="S451" s="156" t="s">
        <v>249</v>
      </c>
      <c r="T451" s="157">
        <v>355451.41</v>
      </c>
    </row>
    <row r="452" spans="1:20" x14ac:dyDescent="0.2">
      <c r="A452" s="155"/>
      <c r="B452" s="156" t="s">
        <v>240</v>
      </c>
      <c r="C452" s="156">
        <v>11</v>
      </c>
      <c r="D452" s="156">
        <v>50</v>
      </c>
      <c r="E452" s="156" t="s">
        <v>262</v>
      </c>
      <c r="F452" s="157">
        <v>114458.54</v>
      </c>
      <c r="H452" s="155"/>
      <c r="I452" s="156" t="s">
        <v>253</v>
      </c>
      <c r="J452" s="156">
        <v>19</v>
      </c>
      <c r="K452" s="156">
        <v>100</v>
      </c>
      <c r="L452" s="156" t="s">
        <v>246</v>
      </c>
      <c r="M452" s="157">
        <v>389831.73</v>
      </c>
      <c r="O452" s="155"/>
      <c r="P452" s="156" t="s">
        <v>240</v>
      </c>
      <c r="Q452" s="156">
        <v>25</v>
      </c>
      <c r="R452" s="156">
        <v>100</v>
      </c>
      <c r="S452" s="156" t="s">
        <v>265</v>
      </c>
      <c r="T452" s="157">
        <v>272806.31</v>
      </c>
    </row>
    <row r="453" spans="1:20" ht="15" thickBot="1" x14ac:dyDescent="0.25">
      <c r="A453" s="155"/>
      <c r="B453" s="156" t="s">
        <v>243</v>
      </c>
      <c r="C453" s="156">
        <v>3</v>
      </c>
      <c r="D453" s="156">
        <v>50</v>
      </c>
      <c r="E453" s="156" t="s">
        <v>262</v>
      </c>
      <c r="F453" s="157">
        <v>92770.64</v>
      </c>
      <c r="H453" s="155"/>
      <c r="I453" s="156" t="s">
        <v>243</v>
      </c>
      <c r="J453" s="156">
        <v>5</v>
      </c>
      <c r="K453" s="156">
        <v>100</v>
      </c>
      <c r="L453" s="156" t="s">
        <v>241</v>
      </c>
      <c r="M453" s="157">
        <v>205127.53</v>
      </c>
      <c r="O453" s="158"/>
      <c r="P453" s="159" t="s">
        <v>253</v>
      </c>
      <c r="Q453" s="159">
        <v>12</v>
      </c>
      <c r="R453" s="159">
        <v>100</v>
      </c>
      <c r="S453" s="159" t="s">
        <v>249</v>
      </c>
      <c r="T453" s="160">
        <v>365901.68</v>
      </c>
    </row>
    <row r="454" spans="1:20" x14ac:dyDescent="0.2">
      <c r="A454" s="155"/>
      <c r="B454" s="156" t="s">
        <v>243</v>
      </c>
      <c r="C454" s="156">
        <v>6</v>
      </c>
      <c r="D454" s="156">
        <v>100</v>
      </c>
      <c r="E454" s="156" t="s">
        <v>260</v>
      </c>
      <c r="F454" s="157">
        <v>197428.82</v>
      </c>
      <c r="H454" s="155"/>
      <c r="I454" s="156" t="s">
        <v>243</v>
      </c>
      <c r="J454" s="156">
        <v>5</v>
      </c>
      <c r="K454" s="156">
        <v>100</v>
      </c>
      <c r="L454" s="156" t="s">
        <v>257</v>
      </c>
      <c r="M454" s="157">
        <v>189027.07</v>
      </c>
    </row>
    <row r="455" spans="1:20" x14ac:dyDescent="0.2">
      <c r="A455" s="155"/>
      <c r="B455" s="156" t="s">
        <v>242</v>
      </c>
      <c r="C455" s="156">
        <v>10</v>
      </c>
      <c r="D455" s="156">
        <v>50</v>
      </c>
      <c r="E455" s="156" t="s">
        <v>244</v>
      </c>
      <c r="F455" s="157">
        <v>123103.7</v>
      </c>
      <c r="H455" s="155"/>
      <c r="I455" s="156" t="s">
        <v>240</v>
      </c>
      <c r="J455" s="156">
        <v>4</v>
      </c>
      <c r="K455" s="156">
        <v>100</v>
      </c>
      <c r="L455" s="156" t="s">
        <v>249</v>
      </c>
      <c r="M455" s="157">
        <v>295920.73</v>
      </c>
    </row>
    <row r="456" spans="1:20" x14ac:dyDescent="0.2">
      <c r="A456" s="155"/>
      <c r="B456" s="156" t="s">
        <v>240</v>
      </c>
      <c r="C456" s="156">
        <v>9</v>
      </c>
      <c r="D456" s="156">
        <v>100</v>
      </c>
      <c r="E456" s="156" t="s">
        <v>241</v>
      </c>
      <c r="F456" s="157">
        <v>256808.76</v>
      </c>
      <c r="H456" s="155"/>
      <c r="I456" s="156" t="s">
        <v>243</v>
      </c>
      <c r="J456" s="156">
        <v>5</v>
      </c>
      <c r="K456" s="156">
        <v>100</v>
      </c>
      <c r="L456" s="156" t="s">
        <v>249</v>
      </c>
      <c r="M456" s="157">
        <v>268397.26</v>
      </c>
    </row>
    <row r="457" spans="1:20" x14ac:dyDescent="0.2">
      <c r="A457" s="155"/>
      <c r="B457" s="156" t="s">
        <v>243</v>
      </c>
      <c r="C457" s="156">
        <v>6</v>
      </c>
      <c r="D457" s="156">
        <v>100</v>
      </c>
      <c r="E457" s="156" t="s">
        <v>271</v>
      </c>
      <c r="F457" s="157">
        <v>242235.97</v>
      </c>
      <c r="H457" s="155"/>
      <c r="I457" s="156" t="s">
        <v>243</v>
      </c>
      <c r="J457" s="156">
        <v>5</v>
      </c>
      <c r="K457" s="156">
        <v>100</v>
      </c>
      <c r="L457" s="156" t="s">
        <v>251</v>
      </c>
      <c r="M457" s="157">
        <v>242608.27</v>
      </c>
    </row>
    <row r="458" spans="1:20" x14ac:dyDescent="0.2">
      <c r="A458" s="155"/>
      <c r="B458" s="156" t="s">
        <v>240</v>
      </c>
      <c r="C458" s="156">
        <v>6</v>
      </c>
      <c r="D458" s="156">
        <v>100</v>
      </c>
      <c r="E458" s="156" t="s">
        <v>262</v>
      </c>
      <c r="F458" s="157">
        <v>278477.92</v>
      </c>
      <c r="H458" s="155"/>
      <c r="I458" s="156" t="s">
        <v>240</v>
      </c>
      <c r="J458" s="156">
        <v>4</v>
      </c>
      <c r="K458" s="156">
        <v>100</v>
      </c>
      <c r="L458" s="156" t="s">
        <v>249</v>
      </c>
      <c r="M458" s="157">
        <v>212546.96</v>
      </c>
    </row>
    <row r="459" spans="1:20" x14ac:dyDescent="0.2">
      <c r="A459" s="155"/>
      <c r="B459" s="156" t="s">
        <v>243</v>
      </c>
      <c r="C459" s="156">
        <v>3</v>
      </c>
      <c r="D459" s="156">
        <v>100</v>
      </c>
      <c r="E459" s="156" t="s">
        <v>263</v>
      </c>
      <c r="F459" s="157">
        <v>196589.19</v>
      </c>
      <c r="H459" s="155"/>
      <c r="I459" s="156" t="s">
        <v>240</v>
      </c>
      <c r="J459" s="156">
        <v>7</v>
      </c>
      <c r="K459" s="156">
        <v>100</v>
      </c>
      <c r="L459" s="156" t="s">
        <v>262</v>
      </c>
      <c r="M459" s="157">
        <v>266812.96999999997</v>
      </c>
    </row>
    <row r="460" spans="1:20" x14ac:dyDescent="0.2">
      <c r="A460" s="155"/>
      <c r="B460" s="156" t="s">
        <v>243</v>
      </c>
      <c r="C460" s="156">
        <v>5</v>
      </c>
      <c r="D460" s="156">
        <v>100</v>
      </c>
      <c r="E460" s="156" t="s">
        <v>247</v>
      </c>
      <c r="F460" s="157">
        <v>237211.91</v>
      </c>
      <c r="H460" s="155"/>
      <c r="I460" s="156" t="s">
        <v>240</v>
      </c>
      <c r="J460" s="156">
        <v>7</v>
      </c>
      <c r="K460" s="156">
        <v>100</v>
      </c>
      <c r="L460" s="156" t="s">
        <v>262</v>
      </c>
      <c r="M460" s="157">
        <v>310287.38</v>
      </c>
    </row>
    <row r="461" spans="1:20" x14ac:dyDescent="0.2">
      <c r="A461" s="155"/>
      <c r="B461" s="156" t="s">
        <v>243</v>
      </c>
      <c r="C461" s="156">
        <v>6</v>
      </c>
      <c r="D461" s="156">
        <v>100</v>
      </c>
      <c r="E461" s="156" t="s">
        <v>257</v>
      </c>
      <c r="F461" s="157">
        <v>218687.11</v>
      </c>
      <c r="H461" s="155"/>
      <c r="I461" s="156" t="s">
        <v>240</v>
      </c>
      <c r="J461" s="156">
        <v>4</v>
      </c>
      <c r="K461" s="156">
        <v>100</v>
      </c>
      <c r="L461" s="156" t="s">
        <v>249</v>
      </c>
      <c r="M461" s="157">
        <v>226967.78</v>
      </c>
    </row>
    <row r="462" spans="1:20" x14ac:dyDescent="0.2">
      <c r="A462" s="155"/>
      <c r="B462" s="156" t="s">
        <v>240</v>
      </c>
      <c r="C462" s="156">
        <v>8</v>
      </c>
      <c r="D462" s="156">
        <v>100</v>
      </c>
      <c r="E462" s="156" t="s">
        <v>248</v>
      </c>
      <c r="F462" s="157">
        <v>285443.8</v>
      </c>
      <c r="H462" s="155"/>
      <c r="I462" s="156" t="s">
        <v>243</v>
      </c>
      <c r="J462" s="156">
        <v>4</v>
      </c>
      <c r="K462" s="156">
        <v>100</v>
      </c>
      <c r="L462" s="156" t="s">
        <v>261</v>
      </c>
      <c r="M462" s="157">
        <v>184464.12</v>
      </c>
    </row>
    <row r="463" spans="1:20" x14ac:dyDescent="0.2">
      <c r="A463" s="155"/>
      <c r="B463" s="156" t="s">
        <v>240</v>
      </c>
      <c r="C463" s="156">
        <v>8</v>
      </c>
      <c r="D463" s="156">
        <v>100</v>
      </c>
      <c r="E463" s="156" t="s">
        <v>268</v>
      </c>
      <c r="F463" s="157">
        <v>322535.84000000003</v>
      </c>
      <c r="H463" s="155"/>
      <c r="I463" s="156" t="s">
        <v>240</v>
      </c>
      <c r="J463" s="156">
        <v>7</v>
      </c>
      <c r="K463" s="156">
        <v>100</v>
      </c>
      <c r="L463" s="156" t="s">
        <v>245</v>
      </c>
      <c r="M463" s="157">
        <v>270383.48</v>
      </c>
    </row>
    <row r="464" spans="1:20" x14ac:dyDescent="0.2">
      <c r="A464" s="155"/>
      <c r="B464" s="156" t="s">
        <v>243</v>
      </c>
      <c r="C464" s="156">
        <v>3</v>
      </c>
      <c r="D464" s="156">
        <v>75</v>
      </c>
      <c r="E464" s="156" t="s">
        <v>260</v>
      </c>
      <c r="F464" s="157">
        <v>136380.07</v>
      </c>
      <c r="H464" s="155"/>
      <c r="I464" s="156" t="s">
        <v>242</v>
      </c>
      <c r="J464" s="156">
        <v>9</v>
      </c>
      <c r="K464" s="156">
        <v>100</v>
      </c>
      <c r="L464" s="156" t="s">
        <v>268</v>
      </c>
      <c r="M464" s="157">
        <v>347366.46</v>
      </c>
    </row>
    <row r="465" spans="1:13" x14ac:dyDescent="0.2">
      <c r="A465" s="155"/>
      <c r="B465" s="156" t="s">
        <v>240</v>
      </c>
      <c r="C465" s="156">
        <v>5</v>
      </c>
      <c r="D465" s="156">
        <v>100</v>
      </c>
      <c r="E465" s="156" t="s">
        <v>250</v>
      </c>
      <c r="F465" s="157">
        <v>282187.06</v>
      </c>
      <c r="H465" s="155"/>
      <c r="I465" s="156" t="s">
        <v>243</v>
      </c>
      <c r="J465" s="156">
        <v>5</v>
      </c>
      <c r="K465" s="156">
        <v>100</v>
      </c>
      <c r="L465" s="156" t="s">
        <v>249</v>
      </c>
      <c r="M465" s="157">
        <v>203851.97</v>
      </c>
    </row>
    <row r="466" spans="1:13" x14ac:dyDescent="0.2">
      <c r="A466" s="155" t="s">
        <v>264</v>
      </c>
      <c r="B466" s="156" t="s">
        <v>243</v>
      </c>
      <c r="C466" s="156">
        <v>6</v>
      </c>
      <c r="D466" s="156">
        <v>100</v>
      </c>
      <c r="E466" s="156" t="s">
        <v>261</v>
      </c>
      <c r="F466" s="157">
        <v>239231.17</v>
      </c>
      <c r="H466" s="155"/>
      <c r="I466" s="156" t="s">
        <v>243</v>
      </c>
      <c r="J466" s="156">
        <v>2</v>
      </c>
      <c r="K466" s="156">
        <v>100</v>
      </c>
      <c r="L466" s="156" t="s">
        <v>249</v>
      </c>
      <c r="M466" s="157">
        <v>184101.09</v>
      </c>
    </row>
    <row r="467" spans="1:13" x14ac:dyDescent="0.2">
      <c r="A467" s="155"/>
      <c r="B467" s="156" t="s">
        <v>243</v>
      </c>
      <c r="C467" s="156">
        <v>6</v>
      </c>
      <c r="D467" s="156">
        <v>100</v>
      </c>
      <c r="E467" s="156" t="s">
        <v>247</v>
      </c>
      <c r="F467" s="157">
        <v>225646.9</v>
      </c>
      <c r="H467" s="155"/>
      <c r="I467" s="156" t="s">
        <v>243</v>
      </c>
      <c r="J467" s="156">
        <v>4</v>
      </c>
      <c r="K467" s="156">
        <v>95.17</v>
      </c>
      <c r="L467" s="156" t="s">
        <v>257</v>
      </c>
      <c r="M467" s="157">
        <v>179871.58</v>
      </c>
    </row>
    <row r="468" spans="1:13" x14ac:dyDescent="0.2">
      <c r="A468" s="155"/>
      <c r="B468" s="156" t="s">
        <v>253</v>
      </c>
      <c r="C468" s="156">
        <v>20</v>
      </c>
      <c r="D468" s="156">
        <v>100</v>
      </c>
      <c r="E468" s="156" t="s">
        <v>246</v>
      </c>
      <c r="F468" s="157">
        <v>396054.07</v>
      </c>
      <c r="H468" s="155"/>
      <c r="I468" s="156" t="s">
        <v>243</v>
      </c>
      <c r="J468" s="156">
        <v>4</v>
      </c>
      <c r="K468" s="156">
        <v>100</v>
      </c>
      <c r="L468" s="156" t="s">
        <v>257</v>
      </c>
      <c r="M468" s="157">
        <v>186089.61</v>
      </c>
    </row>
    <row r="469" spans="1:13" x14ac:dyDescent="0.2">
      <c r="A469" s="155"/>
      <c r="B469" s="156" t="s">
        <v>243</v>
      </c>
      <c r="C469" s="156">
        <v>6</v>
      </c>
      <c r="D469" s="156">
        <v>100</v>
      </c>
      <c r="E469" s="156" t="s">
        <v>241</v>
      </c>
      <c r="F469" s="157">
        <v>225969.12</v>
      </c>
      <c r="H469" s="155"/>
      <c r="I469" s="156" t="s">
        <v>243</v>
      </c>
      <c r="J469" s="156">
        <v>6</v>
      </c>
      <c r="K469" s="156">
        <v>87.5</v>
      </c>
      <c r="L469" s="156" t="s">
        <v>252</v>
      </c>
      <c r="M469" s="157">
        <v>164981.35</v>
      </c>
    </row>
    <row r="470" spans="1:13" x14ac:dyDescent="0.2">
      <c r="A470" s="155"/>
      <c r="B470" s="156" t="s">
        <v>243</v>
      </c>
      <c r="C470" s="156">
        <v>6</v>
      </c>
      <c r="D470" s="156">
        <v>100</v>
      </c>
      <c r="E470" s="156" t="s">
        <v>257</v>
      </c>
      <c r="F470" s="157">
        <v>192564.34</v>
      </c>
      <c r="H470" s="155" t="s">
        <v>258</v>
      </c>
      <c r="I470" s="156" t="s">
        <v>253</v>
      </c>
      <c r="J470" s="156">
        <v>17</v>
      </c>
      <c r="K470" s="156">
        <v>100</v>
      </c>
      <c r="L470" s="156" t="s">
        <v>249</v>
      </c>
      <c r="M470" s="157">
        <v>465633.63</v>
      </c>
    </row>
    <row r="471" spans="1:13" x14ac:dyDescent="0.2">
      <c r="A471" s="155"/>
      <c r="B471" s="156" t="s">
        <v>240</v>
      </c>
      <c r="C471" s="156">
        <v>5</v>
      </c>
      <c r="D471" s="156">
        <v>100</v>
      </c>
      <c r="E471" s="156" t="s">
        <v>249</v>
      </c>
      <c r="F471" s="157">
        <v>305161.65000000002</v>
      </c>
      <c r="H471" s="155" t="s">
        <v>258</v>
      </c>
      <c r="I471" s="156" t="s">
        <v>253</v>
      </c>
      <c r="J471" s="156">
        <v>13</v>
      </c>
      <c r="K471" s="156">
        <v>100</v>
      </c>
      <c r="L471" s="156" t="s">
        <v>249</v>
      </c>
      <c r="M471" s="157">
        <v>434355.81999999995</v>
      </c>
    </row>
    <row r="472" spans="1:13" x14ac:dyDescent="0.2">
      <c r="A472" s="155" t="s">
        <v>264</v>
      </c>
      <c r="B472" s="156" t="s">
        <v>243</v>
      </c>
      <c r="C472" s="156">
        <v>6</v>
      </c>
      <c r="D472" s="156">
        <v>100</v>
      </c>
      <c r="E472" s="156" t="s">
        <v>249</v>
      </c>
      <c r="F472" s="157">
        <v>293430.42</v>
      </c>
      <c r="H472" s="155"/>
      <c r="I472" s="156" t="s">
        <v>253</v>
      </c>
      <c r="J472" s="156">
        <v>13</v>
      </c>
      <c r="K472" s="156">
        <v>100</v>
      </c>
      <c r="L472" s="156" t="s">
        <v>249</v>
      </c>
      <c r="M472" s="157">
        <v>329855.88</v>
      </c>
    </row>
    <row r="473" spans="1:13" ht="15" thickBot="1" x14ac:dyDescent="0.25">
      <c r="A473" s="155"/>
      <c r="B473" s="156" t="s">
        <v>243</v>
      </c>
      <c r="C473" s="156">
        <v>6</v>
      </c>
      <c r="D473" s="156">
        <v>100</v>
      </c>
      <c r="E473" s="156" t="s">
        <v>251</v>
      </c>
      <c r="F473" s="157">
        <v>227785</v>
      </c>
      <c r="H473" s="158"/>
      <c r="I473" s="159" t="s">
        <v>240</v>
      </c>
      <c r="J473" s="159">
        <v>26</v>
      </c>
      <c r="K473" s="159">
        <v>100</v>
      </c>
      <c r="L473" s="159" t="s">
        <v>265</v>
      </c>
      <c r="M473" s="160">
        <v>276520.37</v>
      </c>
    </row>
    <row r="474" spans="1:13" x14ac:dyDescent="0.2">
      <c r="A474" s="155"/>
      <c r="B474" s="156" t="s">
        <v>240</v>
      </c>
      <c r="C474" s="156">
        <v>5</v>
      </c>
      <c r="D474" s="156">
        <v>100</v>
      </c>
      <c r="E474" s="156" t="s">
        <v>249</v>
      </c>
      <c r="F474" s="157">
        <v>260764.32</v>
      </c>
    </row>
    <row r="475" spans="1:13" x14ac:dyDescent="0.2">
      <c r="A475" s="155"/>
      <c r="B475" s="156" t="s">
        <v>240</v>
      </c>
      <c r="C475" s="156">
        <v>8</v>
      </c>
      <c r="D475" s="156">
        <v>100</v>
      </c>
      <c r="E475" s="156" t="s">
        <v>262</v>
      </c>
      <c r="F475" s="157">
        <v>268803.73</v>
      </c>
    </row>
    <row r="476" spans="1:13" x14ac:dyDescent="0.2">
      <c r="A476" s="155"/>
      <c r="B476" s="156" t="s">
        <v>240</v>
      </c>
      <c r="C476" s="156">
        <v>8</v>
      </c>
      <c r="D476" s="156">
        <v>100</v>
      </c>
      <c r="E476" s="156" t="s">
        <v>262</v>
      </c>
      <c r="F476" s="157">
        <v>321213.43</v>
      </c>
    </row>
    <row r="477" spans="1:13" x14ac:dyDescent="0.2">
      <c r="A477" s="155"/>
      <c r="B477" s="156" t="s">
        <v>240</v>
      </c>
      <c r="C477" s="156">
        <v>5</v>
      </c>
      <c r="D477" s="156">
        <v>100</v>
      </c>
      <c r="E477" s="156" t="s">
        <v>249</v>
      </c>
      <c r="F477" s="157">
        <v>237940.84</v>
      </c>
    </row>
    <row r="478" spans="1:13" x14ac:dyDescent="0.2">
      <c r="A478" s="155"/>
      <c r="B478" s="156" t="s">
        <v>243</v>
      </c>
      <c r="C478" s="156">
        <v>5</v>
      </c>
      <c r="D478" s="156">
        <v>100</v>
      </c>
      <c r="E478" s="156" t="s">
        <v>261</v>
      </c>
      <c r="F478" s="157">
        <v>151070.23000000001</v>
      </c>
    </row>
    <row r="479" spans="1:13" x14ac:dyDescent="0.2">
      <c r="A479" s="155"/>
      <c r="B479" s="156" t="s">
        <v>240</v>
      </c>
      <c r="C479" s="156">
        <v>8</v>
      </c>
      <c r="D479" s="156">
        <v>100</v>
      </c>
      <c r="E479" s="156" t="s">
        <v>245</v>
      </c>
      <c r="F479" s="157">
        <v>248910.5</v>
      </c>
    </row>
    <row r="480" spans="1:13" x14ac:dyDescent="0.2">
      <c r="A480" s="155"/>
      <c r="B480" s="156" t="s">
        <v>242</v>
      </c>
      <c r="C480" s="156">
        <v>10</v>
      </c>
      <c r="D480" s="156">
        <v>100</v>
      </c>
      <c r="E480" s="156" t="s">
        <v>268</v>
      </c>
      <c r="F480" s="157">
        <v>273249.84999999998</v>
      </c>
    </row>
    <row r="481" spans="1:6" x14ac:dyDescent="0.2">
      <c r="A481" s="155"/>
      <c r="B481" s="156" t="s">
        <v>243</v>
      </c>
      <c r="C481" s="156">
        <v>6</v>
      </c>
      <c r="D481" s="156">
        <v>100</v>
      </c>
      <c r="E481" s="156" t="s">
        <v>249</v>
      </c>
      <c r="F481" s="157">
        <v>219886.51</v>
      </c>
    </row>
    <row r="482" spans="1:6" x14ac:dyDescent="0.2">
      <c r="A482" s="155"/>
      <c r="B482" s="156" t="s">
        <v>243</v>
      </c>
      <c r="C482" s="156">
        <v>2</v>
      </c>
      <c r="D482" s="156">
        <v>100</v>
      </c>
      <c r="E482" s="156"/>
      <c r="F482" s="157">
        <v>180278.06</v>
      </c>
    </row>
    <row r="483" spans="1:6" x14ac:dyDescent="0.2">
      <c r="A483" s="155"/>
      <c r="B483" s="156" t="s">
        <v>243</v>
      </c>
      <c r="C483" s="156">
        <v>5</v>
      </c>
      <c r="D483" s="156">
        <v>100</v>
      </c>
      <c r="E483" s="156" t="s">
        <v>257</v>
      </c>
      <c r="F483" s="157">
        <v>194610.76</v>
      </c>
    </row>
    <row r="484" spans="1:6" x14ac:dyDescent="0.2">
      <c r="A484" s="155"/>
      <c r="B484" s="156" t="s">
        <v>243</v>
      </c>
      <c r="C484" s="156">
        <v>5</v>
      </c>
      <c r="D484" s="156">
        <v>100</v>
      </c>
      <c r="E484" s="156" t="s">
        <v>257</v>
      </c>
      <c r="F484" s="157">
        <v>190151.83</v>
      </c>
    </row>
    <row r="485" spans="1:6" x14ac:dyDescent="0.2">
      <c r="A485" s="155"/>
      <c r="B485" s="156" t="s">
        <v>253</v>
      </c>
      <c r="C485" s="156">
        <v>14</v>
      </c>
      <c r="D485" s="156">
        <v>100</v>
      </c>
      <c r="E485" s="156" t="s">
        <v>249</v>
      </c>
      <c r="F485" s="157">
        <v>442739.42</v>
      </c>
    </row>
    <row r="486" spans="1:6" x14ac:dyDescent="0.2">
      <c r="A486" s="155"/>
      <c r="B486" s="156" t="s">
        <v>253</v>
      </c>
      <c r="C486" s="156">
        <v>11</v>
      </c>
      <c r="D486" s="156">
        <v>100</v>
      </c>
      <c r="E486" s="156" t="s">
        <v>241</v>
      </c>
      <c r="F486" s="157">
        <v>328650.79000000004</v>
      </c>
    </row>
    <row r="487" spans="1:6" x14ac:dyDescent="0.2">
      <c r="A487" s="155"/>
      <c r="B487" s="156" t="s">
        <v>242</v>
      </c>
      <c r="C487" s="156">
        <v>14</v>
      </c>
      <c r="D487" s="156">
        <v>100</v>
      </c>
      <c r="E487" s="156" t="s">
        <v>265</v>
      </c>
      <c r="F487" s="157">
        <v>278947.88</v>
      </c>
    </row>
    <row r="488" spans="1:6" x14ac:dyDescent="0.2">
      <c r="A488" s="155"/>
      <c r="B488" s="156" t="s">
        <v>253</v>
      </c>
      <c r="C488" s="156">
        <v>14</v>
      </c>
      <c r="D488" s="156">
        <v>100</v>
      </c>
      <c r="E488" s="156" t="s">
        <v>249</v>
      </c>
      <c r="F488" s="157">
        <v>336106.09</v>
      </c>
    </row>
    <row r="489" spans="1:6" ht="15" thickBot="1" x14ac:dyDescent="0.25">
      <c r="A489" s="158"/>
      <c r="B489" s="159" t="s">
        <v>240</v>
      </c>
      <c r="C489" s="159">
        <v>27</v>
      </c>
      <c r="D489" s="159">
        <v>100</v>
      </c>
      <c r="E489" s="159" t="s">
        <v>265</v>
      </c>
      <c r="F489" s="160">
        <v>229992.94</v>
      </c>
    </row>
    <row r="490" spans="1:6" ht="15" thickBot="1" x14ac:dyDescent="0.25"/>
    <row r="491" spans="1:6" x14ac:dyDescent="0.2">
      <c r="A491" s="181" t="s">
        <v>288</v>
      </c>
      <c r="B491" s="182"/>
      <c r="C491" s="182"/>
      <c r="D491" s="182"/>
      <c r="E491" s="182"/>
      <c r="F491" s="183"/>
    </row>
    <row r="492" spans="1:6" ht="15" thickBot="1" x14ac:dyDescent="0.25">
      <c r="A492" s="184"/>
      <c r="B492" s="185"/>
      <c r="C492" s="185"/>
      <c r="D492" s="185"/>
      <c r="E492" s="185"/>
      <c r="F492" s="186"/>
    </row>
    <row r="493" spans="1:6" x14ac:dyDescent="0.2">
      <c r="A493" s="166"/>
    </row>
    <row r="494" spans="1:6" x14ac:dyDescent="0.2">
      <c r="A494" s="169" t="s">
        <v>276</v>
      </c>
    </row>
    <row r="495" spans="1:6" x14ac:dyDescent="0.2">
      <c r="A495" s="170" t="s">
        <v>277</v>
      </c>
    </row>
    <row r="496" spans="1:6" x14ac:dyDescent="0.2">
      <c r="A496" s="167" t="s">
        <v>278</v>
      </c>
    </row>
    <row r="497" spans="1:6" x14ac:dyDescent="0.2">
      <c r="A497" s="167" t="s">
        <v>279</v>
      </c>
    </row>
    <row r="498" spans="1:6" x14ac:dyDescent="0.2">
      <c r="A498" s="168" t="s">
        <v>280</v>
      </c>
    </row>
    <row r="499" spans="1:6" x14ac:dyDescent="0.2">
      <c r="A499" s="168" t="s">
        <v>281</v>
      </c>
    </row>
    <row r="500" spans="1:6" x14ac:dyDescent="0.2">
      <c r="A500" s="168" t="s">
        <v>282</v>
      </c>
    </row>
    <row r="501" spans="1:6" x14ac:dyDescent="0.2">
      <c r="A501" s="168" t="s">
        <v>283</v>
      </c>
    </row>
    <row r="502" spans="1:6" x14ac:dyDescent="0.2">
      <c r="A502" s="168" t="s">
        <v>284</v>
      </c>
    </row>
    <row r="503" spans="1:6" x14ac:dyDescent="0.2">
      <c r="A503" s="168" t="s">
        <v>285</v>
      </c>
    </row>
    <row r="504" spans="1:6" x14ac:dyDescent="0.2">
      <c r="A504" s="167"/>
    </row>
    <row r="505" spans="1:6" x14ac:dyDescent="0.2">
      <c r="A505" s="167" t="s">
        <v>286</v>
      </c>
    </row>
    <row r="506" spans="1:6" x14ac:dyDescent="0.2">
      <c r="A506" s="167" t="s">
        <v>287</v>
      </c>
    </row>
    <row r="507" spans="1:6" x14ac:dyDescent="0.2">
      <c r="A507" s="167"/>
    </row>
    <row r="508" spans="1:6" x14ac:dyDescent="0.2">
      <c r="A508" s="170"/>
    </row>
    <row r="509" spans="1:6" ht="15" thickBot="1" x14ac:dyDescent="0.25"/>
    <row r="510" spans="1:6" x14ac:dyDescent="0.2">
      <c r="A510" s="181" t="s">
        <v>291</v>
      </c>
      <c r="B510" s="182"/>
      <c r="C510" s="182"/>
      <c r="D510" s="182"/>
      <c r="E510" s="182"/>
      <c r="F510" s="183"/>
    </row>
    <row r="511" spans="1:6" ht="15" thickBot="1" x14ac:dyDescent="0.25">
      <c r="A511" s="184"/>
      <c r="B511" s="185"/>
      <c r="C511" s="185"/>
      <c r="D511" s="185"/>
      <c r="E511" s="185"/>
      <c r="F511" s="186"/>
    </row>
    <row r="512" spans="1:6" ht="15.75" x14ac:dyDescent="0.2">
      <c r="A512" s="172"/>
    </row>
    <row r="513" spans="1:5" ht="15.75" x14ac:dyDescent="0.2">
      <c r="A513" s="171" t="s">
        <v>289</v>
      </c>
    </row>
    <row r="514" spans="1:5" ht="15.75" x14ac:dyDescent="0.2">
      <c r="A514" s="171"/>
    </row>
    <row r="515" spans="1:5" ht="15.75" x14ac:dyDescent="0.2">
      <c r="A515" s="171" t="s">
        <v>290</v>
      </c>
    </row>
    <row r="516" spans="1:5" x14ac:dyDescent="0.2">
      <c r="A516" s="174"/>
    </row>
    <row r="517" spans="1:5" ht="15.75" x14ac:dyDescent="0.2">
      <c r="A517" s="175" t="s">
        <v>292</v>
      </c>
    </row>
    <row r="518" spans="1:5" x14ac:dyDescent="0.2">
      <c r="A518" s="174"/>
    </row>
    <row r="519" spans="1:5" ht="15.75" x14ac:dyDescent="0.2">
      <c r="A519" s="207" t="s">
        <v>294</v>
      </c>
      <c r="B519" s="208"/>
      <c r="C519" s="208"/>
      <c r="D519" s="208"/>
    </row>
    <row r="520" spans="1:5" x14ac:dyDescent="0.2">
      <c r="A520" s="174"/>
    </row>
    <row r="521" spans="1:5" ht="15.75" x14ac:dyDescent="0.2">
      <c r="A521" s="207" t="s">
        <v>293</v>
      </c>
      <c r="B521" s="208"/>
      <c r="C521" s="208"/>
      <c r="D521" s="208"/>
      <c r="E521" s="208"/>
    </row>
    <row r="522" spans="1:5" x14ac:dyDescent="0.2">
      <c r="A522" s="173"/>
    </row>
  </sheetData>
  <mergeCells count="60">
    <mergeCell ref="A519:D519"/>
    <mergeCell ref="A521:E521"/>
    <mergeCell ref="H3:U3"/>
    <mergeCell ref="A10:B10"/>
    <mergeCell ref="A4:F5"/>
    <mergeCell ref="H5:M5"/>
    <mergeCell ref="O5:Q5"/>
    <mergeCell ref="S5:U5"/>
    <mergeCell ref="A6:B6"/>
    <mergeCell ref="A7:B7"/>
    <mergeCell ref="A8:B8"/>
    <mergeCell ref="O8:O9"/>
    <mergeCell ref="P8:P9"/>
    <mergeCell ref="Q8:Q9"/>
    <mergeCell ref="A9:B9"/>
    <mergeCell ref="A11:B11"/>
    <mergeCell ref="O11:O12"/>
    <mergeCell ref="P11:P12"/>
    <mergeCell ref="Q11:Q12"/>
    <mergeCell ref="A12:B12"/>
    <mergeCell ref="C12:C13"/>
    <mergeCell ref="D12:D13"/>
    <mergeCell ref="E12:E13"/>
    <mergeCell ref="F12:F13"/>
    <mergeCell ref="A13:B13"/>
    <mergeCell ref="A32:F33"/>
    <mergeCell ref="A34:E34"/>
    <mergeCell ref="A80:F81"/>
    <mergeCell ref="E14:E15"/>
    <mergeCell ref="F14:F15"/>
    <mergeCell ref="A16:B16"/>
    <mergeCell ref="C16:C18"/>
    <mergeCell ref="D16:D18"/>
    <mergeCell ref="E16:E18"/>
    <mergeCell ref="F16:F18"/>
    <mergeCell ref="A17:B17"/>
    <mergeCell ref="A18:B18"/>
    <mergeCell ref="C21:C22"/>
    <mergeCell ref="D21:D22"/>
    <mergeCell ref="E21:E22"/>
    <mergeCell ref="A23:B29"/>
    <mergeCell ref="C23:C29"/>
    <mergeCell ref="D23:D29"/>
    <mergeCell ref="E23:E29"/>
    <mergeCell ref="A1:F2"/>
    <mergeCell ref="A137:F138"/>
    <mergeCell ref="A491:F492"/>
    <mergeCell ref="A510:F511"/>
    <mergeCell ref="A91:K91"/>
    <mergeCell ref="A93:A99"/>
    <mergeCell ref="A100:A106"/>
    <mergeCell ref="A107:A113"/>
    <mergeCell ref="A115:F116"/>
    <mergeCell ref="A117:B117"/>
    <mergeCell ref="A88:F89"/>
    <mergeCell ref="A19:B20"/>
    <mergeCell ref="D19:D20"/>
    <mergeCell ref="E19:E20"/>
    <mergeCell ref="F19:F29"/>
    <mergeCell ref="A21:B22"/>
  </mergeCells>
  <hyperlinks>
    <hyperlink ref="C19" r:id="rId1" display="http://maps.google.com/?q=4%20Sapir,%20Rishon%20LeTsiyon,%20Israel"/>
  </hyperlink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ריכוז תשובות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2018-04-08T05:58:49Z</dcterms:modified>
</cp:coreProperties>
</file>