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חופש המידע\טיסות השר כץ לחוץ לארץ\"/>
    </mc:Choice>
  </mc:AlternateContent>
  <bookViews>
    <workbookView xWindow="0" yWindow="0" windowWidth="17175" windowHeight="7695"/>
  </bookViews>
  <sheets>
    <sheet name="אבו דאבי" sheetId="4" r:id="rId1"/>
    <sheet name="צרפת (2)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G16" i="4"/>
  <c r="F16" i="4"/>
  <c r="E16" i="4"/>
  <c r="H13" i="4"/>
  <c r="H11" i="4"/>
  <c r="H10" i="4"/>
  <c r="H9" i="4"/>
  <c r="H8" i="4"/>
  <c r="H7" i="4"/>
  <c r="H6" i="4"/>
  <c r="H5" i="4"/>
  <c r="H16" i="4" l="1"/>
  <c r="H17" i="3" l="1"/>
  <c r="G17" i="3"/>
  <c r="E17" i="3"/>
  <c r="I15" i="3"/>
  <c r="I14" i="3"/>
  <c r="F14" i="3"/>
  <c r="I13" i="3"/>
  <c r="I12" i="3"/>
  <c r="I11" i="3"/>
  <c r="I10" i="3"/>
  <c r="I9" i="3"/>
  <c r="F9" i="3"/>
  <c r="I8" i="3"/>
  <c r="F8" i="3"/>
  <c r="I7" i="3"/>
  <c r="I6" i="3"/>
  <c r="I5" i="3"/>
  <c r="I17" i="3" s="1"/>
  <c r="F5" i="3"/>
  <c r="F17" i="3" s="1"/>
  <c r="J17" i="3" s="1"/>
</calcChain>
</file>

<file path=xl/sharedStrings.xml><?xml version="1.0" encoding="utf-8"?>
<sst xmlns="http://schemas.openxmlformats.org/spreadsheetml/2006/main" count="86" uniqueCount="52">
  <si>
    <t>תפקיד</t>
  </si>
  <si>
    <t>שם</t>
  </si>
  <si>
    <t>תאריכים</t>
  </si>
  <si>
    <t xml:space="preserve">עלות טיסה </t>
  </si>
  <si>
    <t>עלות מלון</t>
  </si>
  <si>
    <t>סה"כ</t>
  </si>
  <si>
    <t>הערות</t>
  </si>
  <si>
    <t>שר</t>
  </si>
  <si>
    <t>ישראל כץ</t>
  </si>
  <si>
    <t>-</t>
  </si>
  <si>
    <t>יועץ השר</t>
  </si>
  <si>
    <t>אדיר דהן</t>
  </si>
  <si>
    <t>מנכ"ל</t>
  </si>
  <si>
    <t xml:space="preserve">יעקב קובי בליטשטיין </t>
  </si>
  <si>
    <t>יועצת מנכ"ל</t>
  </si>
  <si>
    <t>אפרת בכר נתנאל</t>
  </si>
  <si>
    <t>6/6-9/6/23</t>
  </si>
  <si>
    <t>יועצת השר</t>
  </si>
  <si>
    <t>פלישיה פיגל מועלם</t>
  </si>
  <si>
    <t>משנה למנכ"ל</t>
  </si>
  <si>
    <t>ברק נפתלי</t>
  </si>
  <si>
    <t>ראש אגף (מדיניות חוץ וניהול פרוייקטים בין לאומיים)</t>
  </si>
  <si>
    <t>אורית גנור</t>
  </si>
  <si>
    <t xml:space="preserve">מנהל חטיבת אנרגיה מקיימת </t>
  </si>
  <si>
    <t>רון אייפר</t>
  </si>
  <si>
    <t>צלם</t>
  </si>
  <si>
    <t>יוסי חיים איפרגן</t>
  </si>
  <si>
    <t>התחייבות למשרד רוה"מ עבור שכר מאבטחים</t>
  </si>
  <si>
    <t>סה"כ עלויות</t>
  </si>
  <si>
    <t>נסיעות השר לצרפת</t>
  </si>
  <si>
    <t xml:space="preserve">התחייבות משרד החוץ כוללת את עלויות להוצאות שונות (ארוחות ערב, שרותי VIP , רכבים, נהגים, שעות נוספות לעובדי השגרירות ו-10% הוצאות בלתי צפויות).   </t>
  </si>
  <si>
    <t>מאבטחים</t>
  </si>
  <si>
    <t>ארוחות</t>
  </si>
  <si>
    <t>עלות מלון €</t>
  </si>
  <si>
    <t>4/6-8/6/23</t>
  </si>
  <si>
    <t>דולר</t>
  </si>
  <si>
    <t>יורו</t>
  </si>
  <si>
    <t>שער 6/6</t>
  </si>
  <si>
    <t>התחייבות למשרד רוה"מ עבור מאבטחים (שכר, אש"ל, שונות)</t>
  </si>
  <si>
    <t>ארוחת ערב</t>
  </si>
  <si>
    <t>החזר ארוחות משרד רוה"מ</t>
  </si>
  <si>
    <t>ישראל כ"ץ</t>
  </si>
  <si>
    <t>נסיעות השר לאבו דאבי</t>
  </si>
  <si>
    <t>13/8-15/8/23</t>
  </si>
  <si>
    <t>13/8-14/8/23</t>
  </si>
  <si>
    <t>קרני עודד</t>
  </si>
  <si>
    <t>12/8-15/8/23</t>
  </si>
  <si>
    <t xml:space="preserve">יועץ </t>
  </si>
  <si>
    <t>אשר בן לולו</t>
  </si>
  <si>
    <t>4 מאבטחים</t>
  </si>
  <si>
    <t xml:space="preserve">התחייבות משרד החוץ כוללת את עלויות להוצאות שונות : רכבים, נהג, שונות) </t>
  </si>
  <si>
    <t>בתוך החיוב יש עלות לחדר עבור עובד החשב הכללי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</si>
</sst>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_-[$$-409]* #,##0.00_ ;_-[$$-409]* \-#,##0.00\ ;_-[$$-409]* &quot;-&quot;??_ ;_-@_ "/>
    <numFmt numFmtId="165" formatCode="_ [$€-2]\ * #,##0.00_ ;_ [$€-2]\ * \-#,##0.00_ ;_ [$€-2]\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5" fillId="2" borderId="12" xfId="0" applyNumberFormat="1" applyFont="1" applyFill="1" applyBorder="1"/>
    <xf numFmtId="165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0" fillId="2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readingOrder="2"/>
    </xf>
    <xf numFmtId="164" fontId="0" fillId="4" borderId="1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8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טבלה135" displayName="טבלה135" ref="B4:B16" totalsRowShown="0" headerRowDxfId="7" dataDxfId="6" tableBorderDxfId="5">
  <tableColumns count="1">
    <tableColumn id="1" name="תפקיד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טבלה134" displayName="טבלה134" ref="B4:B17" totalsRowShown="0" headerRowDxfId="3" dataDxfId="2" tableBorderDxfId="1">
  <tableColumns count="1">
    <tableColumn id="1" name="תפקיד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rightToLeft="1" tabSelected="1" workbookViewId="0">
      <selection activeCell="B26" sqref="B26"/>
    </sheetView>
  </sheetViews>
  <sheetFormatPr defaultColWidth="8.875" defaultRowHeight="14.25" x14ac:dyDescent="0.2"/>
  <cols>
    <col min="1" max="1" width="8.875" style="3"/>
    <col min="2" max="2" width="24.625" style="3" customWidth="1"/>
    <col min="3" max="3" width="14.375" style="8" customWidth="1"/>
    <col min="4" max="5" width="12.375" style="3" customWidth="1"/>
    <col min="6" max="6" width="13.125" style="3" customWidth="1"/>
    <col min="7" max="7" width="12.375" style="3" customWidth="1"/>
    <col min="8" max="8" width="14.625" style="3" customWidth="1"/>
    <col min="9" max="9" width="14.875" style="3" bestFit="1" customWidth="1"/>
    <col min="10" max="16384" width="8.875" style="3"/>
  </cols>
  <sheetData>
    <row r="1" spans="2:11" customFormat="1" x14ac:dyDescent="0.2">
      <c r="C1" s="1"/>
      <c r="H1" s="32"/>
    </row>
    <row r="2" spans="2:11" customFormat="1" ht="23.25" x14ac:dyDescent="0.35">
      <c r="B2" s="51" t="s">
        <v>42</v>
      </c>
      <c r="C2" s="51"/>
      <c r="D2" s="51"/>
      <c r="E2" s="51"/>
      <c r="F2" s="51"/>
      <c r="G2" s="51"/>
      <c r="H2" s="51"/>
      <c r="J2" s="3"/>
      <c r="K2" s="3"/>
    </row>
    <row r="3" spans="2:11" customFormat="1" ht="15" thickBot="1" x14ac:dyDescent="0.25">
      <c r="C3" s="1"/>
      <c r="H3" s="32"/>
      <c r="J3" s="3"/>
      <c r="K3" s="3"/>
    </row>
    <row r="4" spans="2:11" s="2" customFormat="1" ht="15.75" x14ac:dyDescent="0.2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39</v>
      </c>
      <c r="H4" s="10" t="s">
        <v>5</v>
      </c>
      <c r="I4" s="11" t="s">
        <v>6</v>
      </c>
    </row>
    <row r="5" spans="2:11" ht="28.5" x14ac:dyDescent="0.2">
      <c r="B5" s="33" t="s">
        <v>7</v>
      </c>
      <c r="C5" s="34" t="s">
        <v>41</v>
      </c>
      <c r="D5" s="35" t="s">
        <v>44</v>
      </c>
      <c r="E5" s="36">
        <v>3352.72</v>
      </c>
      <c r="F5" s="36">
        <v>490</v>
      </c>
      <c r="G5" s="37">
        <v>6</v>
      </c>
      <c r="H5" s="36">
        <f>SUM(E5:G5)</f>
        <v>3848.72</v>
      </c>
      <c r="I5" s="38" t="s">
        <v>40</v>
      </c>
    </row>
    <row r="6" spans="2:11" x14ac:dyDescent="0.2">
      <c r="B6" s="33" t="s">
        <v>10</v>
      </c>
      <c r="C6" s="34" t="s">
        <v>11</v>
      </c>
      <c r="D6" s="35" t="s">
        <v>43</v>
      </c>
      <c r="E6" s="36">
        <v>1144.72</v>
      </c>
      <c r="F6" s="36">
        <v>157.91</v>
      </c>
      <c r="G6" s="39"/>
      <c r="H6" s="36">
        <f t="shared" ref="H6:H13" si="0">SUM(E6:G6)</f>
        <v>1302.6300000000001</v>
      </c>
      <c r="I6" s="40"/>
    </row>
    <row r="7" spans="2:11" ht="28.5" x14ac:dyDescent="0.2">
      <c r="B7" s="33" t="s">
        <v>12</v>
      </c>
      <c r="C7" s="34" t="s">
        <v>13</v>
      </c>
      <c r="D7" s="35" t="s">
        <v>43</v>
      </c>
      <c r="E7" s="36">
        <v>2931.72</v>
      </c>
      <c r="F7" s="36">
        <v>157.91</v>
      </c>
      <c r="G7" s="39"/>
      <c r="H7" s="36">
        <f t="shared" si="0"/>
        <v>3089.6299999999997</v>
      </c>
      <c r="I7" s="40"/>
    </row>
    <row r="8" spans="2:11" x14ac:dyDescent="0.2">
      <c r="B8" s="33" t="s">
        <v>14</v>
      </c>
      <c r="C8" s="34" t="s">
        <v>15</v>
      </c>
      <c r="D8" s="35" t="s">
        <v>43</v>
      </c>
      <c r="E8" s="36">
        <v>1144.72</v>
      </c>
      <c r="F8" s="36">
        <v>157.91</v>
      </c>
      <c r="G8" s="39"/>
      <c r="H8" s="36">
        <f t="shared" si="0"/>
        <v>1302.6300000000001</v>
      </c>
      <c r="I8" s="40"/>
    </row>
    <row r="9" spans="2:11" x14ac:dyDescent="0.2">
      <c r="B9" s="33" t="s">
        <v>19</v>
      </c>
      <c r="C9" s="34" t="s">
        <v>20</v>
      </c>
      <c r="D9" s="35" t="s">
        <v>43</v>
      </c>
      <c r="E9" s="36">
        <v>1144.72</v>
      </c>
      <c r="F9" s="36">
        <v>157.91</v>
      </c>
      <c r="G9" s="39"/>
      <c r="H9" s="36">
        <f t="shared" si="0"/>
        <v>1302.6300000000001</v>
      </c>
      <c r="I9" s="40"/>
    </row>
    <row r="10" spans="2:11" ht="28.5" x14ac:dyDescent="0.2">
      <c r="B10" s="41" t="s">
        <v>21</v>
      </c>
      <c r="C10" s="34" t="s">
        <v>22</v>
      </c>
      <c r="D10" s="35" t="s">
        <v>43</v>
      </c>
      <c r="E10" s="36">
        <v>1144.72</v>
      </c>
      <c r="F10" s="36">
        <v>157.91</v>
      </c>
      <c r="G10" s="39"/>
      <c r="H10" s="36">
        <f t="shared" si="0"/>
        <v>1302.6300000000001</v>
      </c>
      <c r="I10" s="40"/>
    </row>
    <row r="11" spans="2:11" x14ac:dyDescent="0.2">
      <c r="B11" s="33" t="s">
        <v>25</v>
      </c>
      <c r="C11" s="35" t="s">
        <v>45</v>
      </c>
      <c r="D11" s="35" t="s">
        <v>43</v>
      </c>
      <c r="E11" s="36">
        <v>446</v>
      </c>
      <c r="F11" s="36">
        <v>157.91</v>
      </c>
      <c r="G11" s="36"/>
      <c r="H11" s="36">
        <f t="shared" si="0"/>
        <v>603.91</v>
      </c>
      <c r="I11" s="40"/>
    </row>
    <row r="12" spans="2:11" x14ac:dyDescent="0.2">
      <c r="B12" s="42" t="s">
        <v>47</v>
      </c>
      <c r="C12" s="35" t="s">
        <v>48</v>
      </c>
      <c r="D12" s="35" t="s">
        <v>43</v>
      </c>
      <c r="E12" s="36">
        <v>1144.72</v>
      </c>
      <c r="F12" s="36">
        <v>157.91</v>
      </c>
      <c r="G12" s="36"/>
      <c r="H12" s="36">
        <f t="shared" si="0"/>
        <v>1302.6300000000001</v>
      </c>
      <c r="I12" s="40"/>
    </row>
    <row r="13" spans="2:11" x14ac:dyDescent="0.2">
      <c r="B13" s="43" t="s">
        <v>49</v>
      </c>
      <c r="C13" s="35"/>
      <c r="D13" s="35" t="s">
        <v>46</v>
      </c>
      <c r="E13" s="36">
        <v>8160.88</v>
      </c>
      <c r="F13" s="36">
        <v>1238.77</v>
      </c>
      <c r="G13" s="36"/>
      <c r="H13" s="36">
        <f t="shared" si="0"/>
        <v>9399.65</v>
      </c>
      <c r="I13" s="40"/>
    </row>
    <row r="14" spans="2:11" ht="28.5" x14ac:dyDescent="0.2">
      <c r="B14" s="41" t="s">
        <v>38</v>
      </c>
      <c r="C14" s="35"/>
      <c r="D14" s="35"/>
      <c r="E14" s="36"/>
      <c r="F14" s="36"/>
      <c r="G14" s="36"/>
      <c r="H14" s="44">
        <v>16405.16</v>
      </c>
      <c r="I14" s="40"/>
    </row>
    <row r="15" spans="2:11" ht="42.75" x14ac:dyDescent="0.2">
      <c r="B15" s="41" t="s">
        <v>50</v>
      </c>
      <c r="C15" s="35"/>
      <c r="D15" s="35"/>
      <c r="E15" s="36"/>
      <c r="F15" s="36"/>
      <c r="G15" s="36"/>
      <c r="H15" s="36">
        <v>9403.93</v>
      </c>
      <c r="I15" s="38" t="s">
        <v>51</v>
      </c>
    </row>
    <row r="16" spans="2:11" ht="18.75" thickBot="1" x14ac:dyDescent="0.25">
      <c r="B16" s="45" t="s">
        <v>28</v>
      </c>
      <c r="C16" s="46"/>
      <c r="D16" s="47"/>
      <c r="E16" s="48">
        <f>SUM(E5:E15)</f>
        <v>20614.919999999998</v>
      </c>
      <c r="F16" s="48">
        <f>SUM(F5:F15)</f>
        <v>2834.1400000000003</v>
      </c>
      <c r="G16" s="48">
        <f>SUM(G5:G15)</f>
        <v>6</v>
      </c>
      <c r="H16" s="49">
        <f>SUM(H5:H15)</f>
        <v>49264.15</v>
      </c>
      <c r="I16" s="50"/>
    </row>
    <row r="18" spans="3:3" x14ac:dyDescent="0.2">
      <c r="C18" s="7"/>
    </row>
    <row r="19" spans="3:3" x14ac:dyDescent="0.2">
      <c r="C19" s="7"/>
    </row>
    <row r="20" spans="3:3" x14ac:dyDescent="0.2">
      <c r="C20" s="7"/>
    </row>
    <row r="21" spans="3:3" x14ac:dyDescent="0.2">
      <c r="C21" s="7"/>
    </row>
  </sheetData>
  <mergeCells count="1">
    <mergeCell ref="B2:H2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rightToLeft="1" workbookViewId="0">
      <selection activeCell="F9" sqref="F9"/>
    </sheetView>
  </sheetViews>
  <sheetFormatPr defaultColWidth="8.875" defaultRowHeight="14.25" x14ac:dyDescent="0.2"/>
  <cols>
    <col min="1" max="1" width="8.875" style="3"/>
    <col min="2" max="2" width="24.625" style="3" customWidth="1"/>
    <col min="3" max="3" width="14.375" style="8" customWidth="1"/>
    <col min="4" max="5" width="12.375" style="3" customWidth="1"/>
    <col min="6" max="7" width="13.125" style="3" customWidth="1"/>
    <col min="8" max="8" width="10.375" style="3" bestFit="1" customWidth="1"/>
    <col min="9" max="9" width="11.375" style="3" bestFit="1" customWidth="1"/>
    <col min="10" max="10" width="17.125" style="3" bestFit="1" customWidth="1"/>
    <col min="11" max="16384" width="8.875" style="3"/>
  </cols>
  <sheetData>
    <row r="1" spans="2:13" customFormat="1" x14ac:dyDescent="0.2">
      <c r="C1" s="1"/>
    </row>
    <row r="2" spans="2:13" customFormat="1" ht="23.25" x14ac:dyDescent="0.35">
      <c r="B2" s="51" t="s">
        <v>29</v>
      </c>
      <c r="C2" s="51"/>
      <c r="D2" s="51"/>
      <c r="E2" s="51"/>
      <c r="F2" s="51"/>
      <c r="G2" s="51"/>
      <c r="H2" s="51"/>
      <c r="I2" s="51"/>
      <c r="J2" s="51"/>
      <c r="K2" t="s">
        <v>37</v>
      </c>
      <c r="L2" s="3" t="s">
        <v>35</v>
      </c>
      <c r="M2" s="3">
        <v>3.7149999999999999</v>
      </c>
    </row>
    <row r="3" spans="2:13" customFormat="1" ht="15" thickBot="1" x14ac:dyDescent="0.25">
      <c r="C3" s="1"/>
      <c r="L3" s="3" t="s">
        <v>36</v>
      </c>
      <c r="M3" s="3">
        <v>3.9687000000000001</v>
      </c>
    </row>
    <row r="4" spans="2:13" s="2" customFormat="1" ht="15.75" x14ac:dyDescent="0.2">
      <c r="B4" s="9" t="s">
        <v>0</v>
      </c>
      <c r="C4" s="10" t="s">
        <v>1</v>
      </c>
      <c r="D4" s="10" t="s">
        <v>2</v>
      </c>
      <c r="E4" s="10" t="s">
        <v>3</v>
      </c>
      <c r="F4" s="29" t="s">
        <v>33</v>
      </c>
      <c r="G4" s="30" t="s">
        <v>4</v>
      </c>
      <c r="H4" s="10" t="s">
        <v>32</v>
      </c>
      <c r="I4" s="10" t="s">
        <v>5</v>
      </c>
      <c r="J4" s="11" t="s">
        <v>6</v>
      </c>
    </row>
    <row r="5" spans="2:13" x14ac:dyDescent="0.2">
      <c r="B5" s="12" t="s">
        <v>7</v>
      </c>
      <c r="C5" s="5" t="s">
        <v>8</v>
      </c>
      <c r="D5" s="4" t="s">
        <v>16</v>
      </c>
      <c r="E5" s="6">
        <v>1880.72</v>
      </c>
      <c r="F5" s="31">
        <f>3816/4*3</f>
        <v>2862</v>
      </c>
      <c r="G5" s="6">
        <v>2679.0460352256405</v>
      </c>
      <c r="H5" s="18" t="s">
        <v>9</v>
      </c>
      <c r="I5" s="6">
        <f>SUM(E5,G5,H5)</f>
        <v>4559.7660352256407</v>
      </c>
      <c r="J5" s="20"/>
    </row>
    <row r="6" spans="2:13" x14ac:dyDescent="0.2">
      <c r="B6" s="12" t="s">
        <v>10</v>
      </c>
      <c r="C6" s="5" t="s">
        <v>11</v>
      </c>
      <c r="D6" s="4" t="s">
        <v>16</v>
      </c>
      <c r="E6" s="6">
        <v>799.62</v>
      </c>
      <c r="F6" s="27">
        <v>1168</v>
      </c>
      <c r="G6" s="6">
        <v>1093.3353491067603</v>
      </c>
      <c r="H6" s="28">
        <v>27.03</v>
      </c>
      <c r="I6" s="6">
        <f t="shared" ref="I6:I14" si="0">SUM(E6,G6,H6)</f>
        <v>1919.9853491067604</v>
      </c>
      <c r="J6" s="17"/>
    </row>
    <row r="7" spans="2:13" ht="28.5" x14ac:dyDescent="0.2">
      <c r="B7" s="12" t="s">
        <v>17</v>
      </c>
      <c r="C7" s="5" t="s">
        <v>18</v>
      </c>
      <c r="D7" s="4" t="s">
        <v>16</v>
      </c>
      <c r="E7" s="6">
        <v>980.62</v>
      </c>
      <c r="F7" s="27">
        <v>1168</v>
      </c>
      <c r="G7" s="6">
        <v>1093.3353491067603</v>
      </c>
      <c r="H7" s="28">
        <v>27.03</v>
      </c>
      <c r="I7" s="6">
        <f t="shared" si="0"/>
        <v>2100.9853491067606</v>
      </c>
      <c r="J7" s="17"/>
    </row>
    <row r="8" spans="2:13" ht="28.5" x14ac:dyDescent="0.2">
      <c r="B8" s="12" t="s">
        <v>12</v>
      </c>
      <c r="C8" s="5" t="s">
        <v>13</v>
      </c>
      <c r="D8" s="4" t="s">
        <v>16</v>
      </c>
      <c r="E8" s="6">
        <v>1173</v>
      </c>
      <c r="F8" s="27">
        <f>584*3</f>
        <v>1752</v>
      </c>
      <c r="G8" s="6">
        <v>1640.0030236601406</v>
      </c>
      <c r="H8" s="28">
        <v>27.03</v>
      </c>
      <c r="I8" s="6">
        <f t="shared" si="0"/>
        <v>2840.0330236601408</v>
      </c>
      <c r="J8" s="20"/>
    </row>
    <row r="9" spans="2:13" x14ac:dyDescent="0.2">
      <c r="B9" s="12" t="s">
        <v>14</v>
      </c>
      <c r="C9" s="5" t="s">
        <v>15</v>
      </c>
      <c r="D9" s="4" t="s">
        <v>16</v>
      </c>
      <c r="E9" s="6">
        <v>980.62</v>
      </c>
      <c r="F9" s="27">
        <f>584*3</f>
        <v>1752</v>
      </c>
      <c r="G9" s="6">
        <v>1640.0030236601406</v>
      </c>
      <c r="H9" s="28">
        <v>27.03</v>
      </c>
      <c r="I9" s="6">
        <f t="shared" si="0"/>
        <v>2647.6530236601407</v>
      </c>
      <c r="J9" s="20"/>
    </row>
    <row r="10" spans="2:13" x14ac:dyDescent="0.2">
      <c r="B10" s="12" t="s">
        <v>19</v>
      </c>
      <c r="C10" s="5" t="s">
        <v>20</v>
      </c>
      <c r="D10" s="4" t="s">
        <v>16</v>
      </c>
      <c r="E10" s="6">
        <v>980.62</v>
      </c>
      <c r="F10" s="27">
        <v>1168</v>
      </c>
      <c r="G10" s="6">
        <v>1093.3353491067603</v>
      </c>
      <c r="H10" s="28">
        <v>27.03</v>
      </c>
      <c r="I10" s="6">
        <f t="shared" si="0"/>
        <v>2100.9853491067606</v>
      </c>
      <c r="J10" s="20"/>
    </row>
    <row r="11" spans="2:13" ht="28.5" x14ac:dyDescent="0.2">
      <c r="B11" s="13" t="s">
        <v>21</v>
      </c>
      <c r="C11" s="5" t="s">
        <v>22</v>
      </c>
      <c r="D11" s="4" t="s">
        <v>16</v>
      </c>
      <c r="E11" s="6">
        <v>980.62</v>
      </c>
      <c r="F11" s="27">
        <v>1168</v>
      </c>
      <c r="G11" s="6">
        <v>1093.3353491067603</v>
      </c>
      <c r="H11" s="28">
        <v>27.03</v>
      </c>
      <c r="I11" s="6">
        <f t="shared" si="0"/>
        <v>2100.9853491067606</v>
      </c>
      <c r="J11" s="17"/>
    </row>
    <row r="12" spans="2:13" x14ac:dyDescent="0.2">
      <c r="B12" s="13" t="s">
        <v>23</v>
      </c>
      <c r="C12" s="5" t="s">
        <v>24</v>
      </c>
      <c r="D12" s="4" t="s">
        <v>16</v>
      </c>
      <c r="E12" s="6">
        <v>437.12</v>
      </c>
      <c r="F12" s="27">
        <v>1168</v>
      </c>
      <c r="G12" s="6">
        <v>1093.3353491067603</v>
      </c>
      <c r="H12" s="28">
        <v>27.03</v>
      </c>
      <c r="I12" s="6">
        <f t="shared" si="0"/>
        <v>1557.4853491067604</v>
      </c>
      <c r="J12" s="17"/>
    </row>
    <row r="13" spans="2:13" x14ac:dyDescent="0.2">
      <c r="B13" s="12" t="s">
        <v>25</v>
      </c>
      <c r="C13" s="4" t="s">
        <v>26</v>
      </c>
      <c r="D13" s="4" t="s">
        <v>16</v>
      </c>
      <c r="E13" s="6">
        <v>803.02</v>
      </c>
      <c r="F13" s="6">
        <v>642</v>
      </c>
      <c r="G13" s="6">
        <v>642</v>
      </c>
      <c r="H13" s="18"/>
      <c r="I13" s="6">
        <f t="shared" si="0"/>
        <v>1445.02</v>
      </c>
      <c r="J13" s="17"/>
    </row>
    <row r="14" spans="2:13" x14ac:dyDescent="0.2">
      <c r="B14" s="14" t="s">
        <v>31</v>
      </c>
      <c r="C14" s="15"/>
      <c r="D14" s="15" t="s">
        <v>34</v>
      </c>
      <c r="E14" s="18">
        <v>1758.24</v>
      </c>
      <c r="F14" s="31">
        <f>2432+954</f>
        <v>3386</v>
      </c>
      <c r="G14" s="6">
        <v>3169.5492226673719</v>
      </c>
      <c r="H14" s="18"/>
      <c r="I14" s="6">
        <f t="shared" si="0"/>
        <v>4927.7892226673721</v>
      </c>
      <c r="J14" s="21"/>
    </row>
    <row r="15" spans="2:13" ht="85.5" x14ac:dyDescent="0.2">
      <c r="B15" s="19" t="s">
        <v>30</v>
      </c>
      <c r="C15" s="15"/>
      <c r="D15" s="15"/>
      <c r="E15" s="18"/>
      <c r="F15" s="18"/>
      <c r="G15" s="18"/>
      <c r="H15" s="18"/>
      <c r="I15" s="6">
        <f>22261/M3*M2</f>
        <v>20837.960793206843</v>
      </c>
      <c r="J15" s="21"/>
    </row>
    <row r="16" spans="2:13" ht="28.5" x14ac:dyDescent="0.2">
      <c r="B16" s="19" t="s">
        <v>27</v>
      </c>
      <c r="C16" s="15"/>
      <c r="D16" s="15"/>
      <c r="E16" s="18"/>
      <c r="F16" s="18"/>
      <c r="G16" s="18"/>
      <c r="H16" s="18"/>
      <c r="I16" s="16">
        <v>9661.44</v>
      </c>
      <c r="J16" s="21"/>
    </row>
    <row r="17" spans="2:10" ht="18.75" thickBot="1" x14ac:dyDescent="0.3">
      <c r="B17" s="22" t="s">
        <v>28</v>
      </c>
      <c r="C17" s="23"/>
      <c r="D17" s="24"/>
      <c r="E17" s="25">
        <f>SUM(E5:E16)</f>
        <v>10774.2</v>
      </c>
      <c r="F17" s="25">
        <f>SUM(F5:F16)</f>
        <v>16234</v>
      </c>
      <c r="G17" s="25">
        <f>SUM(G5:G16)</f>
        <v>15237.278050747096</v>
      </c>
      <c r="H17" s="25">
        <f>SUM(H5:H16)</f>
        <v>189.21</v>
      </c>
      <c r="I17" s="25">
        <f>SUM(I5:I16)</f>
        <v>56700.088843953941</v>
      </c>
      <c r="J17" s="26">
        <f>SUM(C17:I17)</f>
        <v>99134.776894701034</v>
      </c>
    </row>
    <row r="19" spans="2:10" x14ac:dyDescent="0.2">
      <c r="C19" s="7"/>
    </row>
    <row r="20" spans="2:10" x14ac:dyDescent="0.2">
      <c r="C20" s="7"/>
    </row>
    <row r="21" spans="2:10" x14ac:dyDescent="0.2">
      <c r="C21" s="7"/>
    </row>
    <row r="22" spans="2:10" x14ac:dyDescent="0.2">
      <c r="C22" s="7"/>
    </row>
  </sheetData>
  <mergeCells count="1">
    <mergeCell ref="B2:J2"/>
  </mergeCells>
  <pageMargins left="0.25" right="0.25" top="0.75" bottom="0.75" header="0.3" footer="0.3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אבו דאבי</vt:lpstr>
      <vt:lpstr>צרפת (2)</vt:lpstr>
    </vt:vector>
  </TitlesOfParts>
  <Company>Ministry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דלית רחמני</dc:creator>
  <cp:lastModifiedBy>יסמין סיאני</cp:lastModifiedBy>
  <cp:lastPrinted>2023-08-23T08:33:05Z</cp:lastPrinted>
  <dcterms:created xsi:type="dcterms:W3CDTF">2023-06-28T05:24:02Z</dcterms:created>
  <dcterms:modified xsi:type="dcterms:W3CDTF">2024-01-07T10:22:56Z</dcterms:modified>
</cp:coreProperties>
</file>