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C:\Users\t3aflalo\Desktop\"/>
    </mc:Choice>
  </mc:AlternateContent>
  <xr:revisionPtr revIDLastSave="0" documentId="8_{2D0EB041-6A80-417A-B218-9FD52C29AC29}" xr6:coauthVersionLast="36" xr6:coauthVersionMax="36" xr10:uidLastSave="{00000000-0000-0000-0000-000000000000}"/>
  <bookViews>
    <workbookView xWindow="0" yWindow="0" windowWidth="19200" windowHeight="7065" activeTab="1" xr2:uid="{00000000-000D-0000-FFFF-FFFF00000000}"/>
  </bookViews>
  <sheets>
    <sheet name="2023" sheetId="6" r:id="rId1"/>
    <sheet name="2024" sheetId="7" r:id="rId2"/>
    <sheet name="2025" sheetId="9" r:id="rId3"/>
  </sheets>
  <definedNames>
    <definedName name="_xlnm._FilterDatabase" localSheetId="0" hidden="1">'2023'!$A$1:$G$29</definedName>
  </definedNames>
  <calcPr calcId="191029"/>
</workbook>
</file>

<file path=xl/calcChain.xml><?xml version="1.0" encoding="utf-8"?>
<calcChain xmlns="http://schemas.openxmlformats.org/spreadsheetml/2006/main">
  <c r="G1" i="9" l="1"/>
  <c r="F1" i="9"/>
  <c r="E1" i="9"/>
  <c r="E109" i="9" s="1"/>
  <c r="D1" i="9"/>
  <c r="C1" i="9"/>
  <c r="B1" i="9"/>
  <c r="E87" i="7" l="1"/>
  <c r="G1" i="7" l="1"/>
  <c r="F1" i="7"/>
  <c r="E1" i="7"/>
  <c r="D1" i="7"/>
  <c r="C1" i="7"/>
  <c r="B1" i="7"/>
  <c r="A1" i="7"/>
  <c r="E12" i="6" l="1"/>
  <c r="E11" i="6"/>
  <c r="E10" i="6"/>
  <c r="E9" i="6"/>
  <c r="E8" i="6"/>
  <c r="E5" i="6"/>
  <c r="E4" i="6"/>
  <c r="E3" i="6"/>
  <c r="E2" i="6"/>
  <c r="A26" i="6"/>
  <c r="A25" i="6"/>
  <c r="A24" i="6"/>
  <c r="A23" i="6"/>
  <c r="A22" i="6"/>
  <c r="A21" i="6"/>
  <c r="A20" i="6"/>
  <c r="A19" i="6"/>
  <c r="A18" i="6"/>
  <c r="A17" i="6"/>
  <c r="A16" i="6"/>
  <c r="A15" i="6"/>
  <c r="A14" i="6"/>
  <c r="A13" i="6"/>
  <c r="A12" i="6"/>
  <c r="A11" i="6"/>
  <c r="A10" i="6"/>
  <c r="A9" i="6"/>
  <c r="A8" i="6"/>
  <c r="A7" i="6"/>
  <c r="A6" i="6"/>
  <c r="A4" i="6"/>
  <c r="A3" i="6"/>
  <c r="A2" i="6"/>
  <c r="G1" i="6"/>
  <c r="F1" i="6"/>
  <c r="E1" i="6"/>
  <c r="D1" i="6"/>
  <c r="C1" i="6"/>
  <c r="B1" i="6"/>
  <c r="A1" i="6"/>
  <c r="E27" i="6" l="1"/>
</calcChain>
</file>

<file path=xl/sharedStrings.xml><?xml version="1.0" encoding="utf-8"?>
<sst xmlns="http://schemas.openxmlformats.org/spreadsheetml/2006/main" count="1058" uniqueCount="462">
  <si>
    <t>קייב</t>
  </si>
  <si>
    <t>מאי</t>
  </si>
  <si>
    <t>מרץ</t>
  </si>
  <si>
    <t>אפריל</t>
  </si>
  <si>
    <t>יוני</t>
  </si>
  <si>
    <t>פברואר</t>
  </si>
  <si>
    <t>ארגנטינה</t>
  </si>
  <si>
    <t>צרפת</t>
  </si>
  <si>
    <t xml:space="preserve">צרפת </t>
  </si>
  <si>
    <t>פריז</t>
  </si>
  <si>
    <t>ארה"ב</t>
  </si>
  <si>
    <t>ברזיל</t>
  </si>
  <si>
    <t>לונדון</t>
  </si>
  <si>
    <t>באקו</t>
  </si>
  <si>
    <t>אתיופיה</t>
  </si>
  <si>
    <t>מנכ"ל</t>
  </si>
  <si>
    <t>ניו יורק</t>
  </si>
  <si>
    <t>כולל אבטחה</t>
  </si>
  <si>
    <t>סה"כ</t>
  </si>
  <si>
    <t>יולי</t>
  </si>
  <si>
    <t>ספטמבר</t>
  </si>
  <si>
    <t>נובמבר</t>
  </si>
  <si>
    <t>דצמבר</t>
  </si>
  <si>
    <t>יריד עליה</t>
  </si>
  <si>
    <t>אוגוסט</t>
  </si>
  <si>
    <t>נובמבר דצמבר</t>
  </si>
  <si>
    <t>ינואר</t>
  </si>
  <si>
    <t>18-24.01</t>
  </si>
  <si>
    <t>שר+רמט+יועץ</t>
  </si>
  <si>
    <t>9-12.-2</t>
  </si>
  <si>
    <t>קייפטאון ויוהנסבורג</t>
  </si>
  <si>
    <t>19-23.02</t>
  </si>
  <si>
    <t>צרפת ובלגיה</t>
  </si>
  <si>
    <t>10-16.03</t>
  </si>
  <si>
    <t>10-14.03</t>
  </si>
  <si>
    <t>12-14.03</t>
  </si>
  <si>
    <t>מנכל ויועצת</t>
  </si>
  <si>
    <t>שר+רמט+יועצת</t>
  </si>
  <si>
    <t>12-13.03</t>
  </si>
  <si>
    <t>ניו ג'רזי</t>
  </si>
  <si>
    <t>17-22.03</t>
  </si>
  <si>
    <t>19-22.03</t>
  </si>
  <si>
    <t>19-23.03</t>
  </si>
  <si>
    <t>ניו ג'רזי וניו יורק</t>
  </si>
  <si>
    <r>
      <t xml:space="preserve">כנס </t>
    </r>
    <r>
      <rPr>
        <sz val="12"/>
        <color theme="1"/>
        <rFont val="Times New Roman"/>
        <family val="1"/>
      </rPr>
      <t>IAC</t>
    </r>
    <r>
      <rPr>
        <sz val="12"/>
        <color theme="1"/>
        <rFont val="David"/>
        <family val="2"/>
      </rPr>
      <t xml:space="preserve"> </t>
    </r>
  </si>
  <si>
    <t>משוער</t>
  </si>
  <si>
    <t xml:space="preserve">סמנכל תקציבים </t>
  </si>
  <si>
    <t xml:space="preserve">מנכל ויועצת </t>
  </si>
  <si>
    <t>סמנכלית עידוד עליה</t>
  </si>
  <si>
    <t>סמנכלית קליטה בקהילה</t>
  </si>
  <si>
    <t>ניו יורק וטורונטו</t>
  </si>
  <si>
    <t>שר+רמ"ט ויועצת</t>
  </si>
  <si>
    <t>גיבוש תכנית עידוד עליה</t>
  </si>
  <si>
    <t>16-20.04</t>
  </si>
  <si>
    <t>מנהלת תעוד וזכאות+מרכזת בכירה תעוד וזכאות</t>
  </si>
  <si>
    <t>יום מרוכז מועמדי עליה</t>
  </si>
  <si>
    <t>12-16.05</t>
  </si>
  <si>
    <t>יועץ קליטה מרחב חדרה</t>
  </si>
  <si>
    <t>30.05-06.06</t>
  </si>
  <si>
    <t>ניו יורק ומיאמי</t>
  </si>
  <si>
    <t>מנכל+יועץ+סמנכלית עידוד עליה+מנהלת תחום עידוד עליה</t>
  </si>
  <si>
    <t>02-06.06</t>
  </si>
  <si>
    <t>יועצת תעוד וזכאות ממרחב אשדוד</t>
  </si>
  <si>
    <t>04-06.06</t>
  </si>
  <si>
    <t>30.06-03.07</t>
  </si>
  <si>
    <t>משלחת משרדי ממשלה</t>
  </si>
  <si>
    <t>9-12.07</t>
  </si>
  <si>
    <t>פריז ומרסיי</t>
  </si>
  <si>
    <t>27-29.06</t>
  </si>
  <si>
    <t>ממונה תכניות בין משרדיות לעולי אתיופיה</t>
  </si>
  <si>
    <t>סגנית מנהל מרחב חולון ומרכזת מעטפ"ת מחוז ירושלים</t>
  </si>
  <si>
    <t>פגישות עבודה בערים ותכנית גיבוש עליה</t>
  </si>
  <si>
    <t xml:space="preserve"> הכרות עם הקהילה היהודית בצרפת</t>
  </si>
  <si>
    <t>מיני יריד תכניות בדרא"פ</t>
  </si>
  <si>
    <t>ראש ענף טרום עליה וקליטה
המינהל לסטודנטים עולים</t>
  </si>
  <si>
    <t>יריד עידוד עלייה נודד בערים – פריס, מרסיי, ליון ובריסל.</t>
  </si>
  <si>
    <t xml:space="preserve"> ראש ענף (הסברה טרום עלייה) - צרפתית ויועצת תיעוד וזכאות במרחב אשדוד</t>
  </si>
  <si>
    <t>יריד תעסוקה סוכנות היהודית תצפית פעילות אופק ישראלי בצרפת לקראת אישור תכנית עבודה 2023-24</t>
  </si>
  <si>
    <t xml:space="preserve">תצפית עבודת האולפנים החדשים ללימודי עברית בצרפת ורשויות מקומיות </t>
  </si>
  <si>
    <t>יריד תעסוקה סוכנות היהודית, מפגש עם תנועות נוער ושליחים, ביקור בקונסוליה ובאולפנים</t>
  </si>
  <si>
    <t>יריד עליה בצרפת</t>
  </si>
  <si>
    <t>יריד רופאים בניו ג'רסי ב 19-20.3</t>
  </si>
  <si>
    <t>יריד רפואי נפש בנפש</t>
  </si>
  <si>
    <t>תכנית העבודה השנתית, סמינרים להערכות כלכלית לקראת החזרה לארץ</t>
  </si>
  <si>
    <t>מנהלת אגף א יזמות עסקית</t>
  </si>
  <si>
    <t>13-19.7</t>
  </si>
  <si>
    <t>מרסיי, ליון, פריז</t>
  </si>
  <si>
    <t>מנכ"ל, סמנכ"ל חט' פרט, יועצת מנכ"ל, מרכז טרוס עלייה והסברה, מרכזת מעטפת מנהל הסטוד', מרכזת טרום עלייה, רכזת בכירה לקליטת עולים, ראש מינהל הסטוד', יועצת קליטה</t>
  </si>
  <si>
    <t>יריד לצעירים בצרפת</t>
  </si>
  <si>
    <t>28.01-05.02-2024</t>
  </si>
  <si>
    <t>ינואר-פברואר</t>
  </si>
  <si>
    <t>מרכז תיעוד וזכאות, יועצת קליטה</t>
  </si>
  <si>
    <t>כנס נפש ונפש</t>
  </si>
  <si>
    <t>06-09.02.2024</t>
  </si>
  <si>
    <t>ניו ג'רסי</t>
  </si>
  <si>
    <t>סגן מנהל אגף א'</t>
  </si>
  <si>
    <t>כנס הסתדרות ציונית עולמית</t>
  </si>
  <si>
    <t>08-14.02.2024</t>
  </si>
  <si>
    <t xml:space="preserve"> </t>
  </si>
  <si>
    <t>טריליסי, באקו</t>
  </si>
  <si>
    <t xml:space="preserve">מרכזת הסברה טרום עלייה </t>
  </si>
  <si>
    <t>מיזם רופאים</t>
  </si>
  <si>
    <t>14-19.02.2024</t>
  </si>
  <si>
    <t xml:space="preserve"> יוהנסבורג, קייפטאון</t>
  </si>
  <si>
    <t>יריד השכלה גבוהה</t>
  </si>
  <si>
    <t>18-23.02.2024</t>
  </si>
  <si>
    <t>אטלנטה</t>
  </si>
  <si>
    <t>ועידת הלל בקמפוסים</t>
  </si>
  <si>
    <t>מנהל/ת תחום (תוכניות קליטה ושילוב חברתי)</t>
  </si>
  <si>
    <t>22-27.02.2024</t>
  </si>
  <si>
    <t>טורונטו, ניו יורק, ניו ג'רסי, מרילנד, פלורידה</t>
  </si>
  <si>
    <t>מרכזת הסברה וטרום עלייה</t>
  </si>
  <si>
    <t>סיור קמפוסים</t>
  </si>
  <si>
    <t>04-14.03.2024</t>
  </si>
  <si>
    <t>ניו יורק, מיאמי</t>
  </si>
  <si>
    <t xml:space="preserve">מנכ"ל, רמ"ט </t>
  </si>
  <si>
    <t xml:space="preserve">מנכ"ל, רמ"ט, יועץ מנכ"ל, דובר </t>
  </si>
  <si>
    <t>כנס מדקס 2024</t>
  </si>
  <si>
    <t>6-12.03.2024</t>
  </si>
  <si>
    <t>שר העלייה, יועץ השר</t>
  </si>
  <si>
    <t>07-12.03.2024</t>
  </si>
  <si>
    <t>ראש מנהלת הרופאים ומקצועות רפואה נדרשים. מנהלת תחום בכיר תיעוד וזכאות, מרכז תיעוד וזכאות, מנהלת מרחב פ"ת והשפלה, סמנכ"לית עידוד עלייה ות"ח, מרכזת קליטת רופאים ופרוייקטים תעסוקתיים, מנהלת אגף א' ליזמות עסקית, דובר + עובדי משרד הבריאות</t>
  </si>
  <si>
    <t>08-12.03.2024</t>
  </si>
  <si>
    <t>ראש מנהלת הרופאים ומקצועות רפואה נדרשים, מנהלת מרחב אשדוד, דובר, מרכזת דוברות</t>
  </si>
  <si>
    <t>כנס מדקס פריז</t>
  </si>
  <si>
    <t>29.03-01.04.2024</t>
  </si>
  <si>
    <t>מרץ - אפריל</t>
  </si>
  <si>
    <t>מנהל תחום תעסוקה, מרכזת מידע ותכנון, מנהלת תחום תיעוד וזכאות</t>
  </si>
  <si>
    <t>יריד עידוד עלייה באנגליה</t>
  </si>
  <si>
    <t>15-18.03.2024</t>
  </si>
  <si>
    <t>יריד עליה ופגישות</t>
  </si>
  <si>
    <t>17-18.03.2024</t>
  </si>
  <si>
    <t xml:space="preserve">שר העלייה, קמ"ט  </t>
  </si>
  <si>
    <t xml:space="preserve">מנכ"ל, רמ"ט, יועצת מנכ"ל,  </t>
  </si>
  <si>
    <t>פגישות עבודה לטובת יריד עלייה של רופאים וקיום אירוע ההשקה של מערך לווי העלייה</t>
  </si>
  <si>
    <t>31.03-01.04.2024</t>
  </si>
  <si>
    <t xml:space="preserve">שר העלייה, קמ"ט, יועצת מקצועית לשר  </t>
  </si>
  <si>
    <t>קייפטאון, יהונסבורג</t>
  </si>
  <si>
    <t>מנהלת מחוז ירושלים והצפון, מנהל תחום תעסוקה, מלווה עולים, מפקחת מחוזית שרותי רווחה</t>
  </si>
  <si>
    <t>יריד עלייה 2024</t>
  </si>
  <si>
    <t>31.03-03.04.2024</t>
  </si>
  <si>
    <t>סמנכ"ל עידו עלייה ות"ח, מנהלת תחום (קשרי חו"ל), מלווי עולים</t>
  </si>
  <si>
    <t>לווי עולים</t>
  </si>
  <si>
    <t>31.03-04.04.2024</t>
  </si>
  <si>
    <t>מנהלת תחום בכיר תעוד וזכאות,  מרכז תעוד וזכאות</t>
  </si>
  <si>
    <t>כנס עלייה צפון אמריקה, כנס שליחי עלייה הסוכנות היהודית</t>
  </si>
  <si>
    <t>19-22.05.2024</t>
  </si>
  <si>
    <t>ניו יורק וושינגטון</t>
  </si>
  <si>
    <t>מנכ"ל, רמ"ט</t>
  </si>
  <si>
    <t>מנהל גף נתב"ג, מנהלת תחום תיעוד וזכאות, מרכזת בכירה תמיכות ופרוייקטים מיוחדים</t>
  </si>
  <si>
    <t>פגישות עבודה וחזרה בטיסת עולים</t>
  </si>
  <si>
    <t>11-16.08.2023</t>
  </si>
  <si>
    <t>טיסת עולים נפש בנפש</t>
  </si>
  <si>
    <t>15-16.08.2023</t>
  </si>
  <si>
    <t>אגוסט</t>
  </si>
  <si>
    <t>מרכזת הסברה מינהל הסטוד', יועצת קליטה נתניה</t>
  </si>
  <si>
    <t>הצגת זכויות למועמדי עלייה בנושא לימודים גבוהים + יעוץ אישי</t>
  </si>
  <si>
    <t>15-20.12.2023</t>
  </si>
  <si>
    <t>יריד עולים ופגישות</t>
  </si>
  <si>
    <t>מנכ"ל, רמ"ט, יועמ"ש</t>
  </si>
  <si>
    <t>17-18.12.2023</t>
  </si>
  <si>
    <t>שר העלייה והקליטה, רמ"ט, יועצת שר</t>
  </si>
  <si>
    <t>17-19.12.2023</t>
  </si>
  <si>
    <t>ביקור  במוסדות חינוך בבוסטון, כנס מנהלי סיינסאברוד, צעדת ישראל, כנס ירושלים</t>
  </si>
  <si>
    <t>28.05-04.06.2024</t>
  </si>
  <si>
    <t xml:space="preserve">      מאי       יוני</t>
  </si>
  <si>
    <t>מלווי עולים</t>
  </si>
  <si>
    <t>04-06.06.2024</t>
  </si>
  <si>
    <t>19-23.05.2024</t>
  </si>
  <si>
    <t xml:space="preserve">  ארה"ב:      ניו יורק וושינגטון</t>
  </si>
  <si>
    <t>מנהלת המרכז לקליטה במדע</t>
  </si>
  <si>
    <t>02-09.06.2024</t>
  </si>
  <si>
    <t>17-22.05.2024</t>
  </si>
  <si>
    <t>כנס רכזים, יריד אקדמיה, תעשיה ויזמות למדענים ישראלים</t>
  </si>
  <si>
    <t>צרפת: פריז</t>
  </si>
  <si>
    <t>30.06-01.07.2024</t>
  </si>
  <si>
    <t xml:space="preserve">      יוני       יולי</t>
  </si>
  <si>
    <t>יריד לימודים ועלייה לצעירים</t>
  </si>
  <si>
    <t>סגנית מנהל מרחב חולון, מרכזת מעטפת מנהל הסטוד', מרכזת טרום עלייה</t>
  </si>
  <si>
    <t>מרכז/ת (מידע ותכנון), מרכז (הסברה וטרום עלייה)-אנגלית</t>
  </si>
  <si>
    <t>סיור  תיכוניים</t>
  </si>
  <si>
    <t>13-17.06.2024</t>
  </si>
  <si>
    <t xml:space="preserve">מנכ"ל, רמ"ט, סמנכ"ל אגף עידוד עלייה ותושבים חוזרים, מבקרת פמנים </t>
  </si>
  <si>
    <t>19-20.06.2024</t>
  </si>
  <si>
    <t>טקס למשפחות העולים</t>
  </si>
  <si>
    <t>מלווה עולים</t>
  </si>
  <si>
    <t>23-30.06.2024</t>
  </si>
  <si>
    <t xml:space="preserve">ראש מנהלת הרופאים ומקצועות רפואה נדרשים, מרכזת הסברה וטרום עלייה, סגנית מנהלת מרחב ירושלים  </t>
  </si>
  <si>
    <t>הסברה ועידוד עלייה בחו"ל לקהילות יהודיות</t>
  </si>
  <si>
    <t>30.06-11.07.2024</t>
  </si>
  <si>
    <t>ארגנטינה, צ'ילה</t>
  </si>
  <si>
    <t>07-11.07.2024</t>
  </si>
  <si>
    <t>דרום אפריקה: יוהנסבורג</t>
  </si>
  <si>
    <t>22-30.06.2024</t>
  </si>
  <si>
    <t>25.06-04.07.2024</t>
  </si>
  <si>
    <t>יוני יולי</t>
  </si>
  <si>
    <t>23-27.06.2024</t>
  </si>
  <si>
    <t>מלוות עולים</t>
  </si>
  <si>
    <t>04-10.07.2024</t>
  </si>
  <si>
    <t>03-09.07.2024</t>
  </si>
  <si>
    <t>מנכ"ל, יועץ השר</t>
  </si>
  <si>
    <t>30.06-04.07.2024</t>
  </si>
  <si>
    <t>מרכזת טרום עלייה והסברה</t>
  </si>
  <si>
    <t xml:space="preserve">יריד עלייה נפש בנפש, כנס שליחי עלייה של הסוה"י, ביקור בבתי ספר תיכוניים </t>
  </si>
  <si>
    <t>23.297.38</t>
  </si>
  <si>
    <t>19-31.05.2024</t>
  </si>
  <si>
    <t xml:space="preserve"> מלווה עולים</t>
  </si>
  <si>
    <t>14-18.07.2024</t>
  </si>
  <si>
    <t>23-25.07.2024</t>
  </si>
  <si>
    <t>לווי טיסת עולים</t>
  </si>
  <si>
    <t>31.07-01.08.2024</t>
  </si>
  <si>
    <t xml:space="preserve">   יולי     אוגוסט</t>
  </si>
  <si>
    <t xml:space="preserve">דמי ביטול </t>
  </si>
  <si>
    <t>דמי ביטול נסיעה</t>
  </si>
  <si>
    <t>04-08.08.2024</t>
  </si>
  <si>
    <t>סגן ממונה משמרת בכיר , יועץ קליטה בכיר, נתב"ג, סגן מנהל משמרת נתב"ג</t>
  </si>
  <si>
    <t>28-07-01.08.2024</t>
  </si>
  <si>
    <t>24-26.07.2024</t>
  </si>
  <si>
    <t>24-25.07.2024</t>
  </si>
  <si>
    <t>סמנכ"ל  אסטרטגיה תכנון מדיניות תקציבים</t>
  </si>
  <si>
    <t>אסטוניה</t>
  </si>
  <si>
    <t>15-20.09.2024</t>
  </si>
  <si>
    <t>21-26.09.2024</t>
  </si>
  <si>
    <t>מרכזת טרום עלייה והסברה - אנגלית, מיהל הסטודנטים</t>
  </si>
  <si>
    <t>טיסה עם נפש בנפש</t>
  </si>
  <si>
    <t>יוהנסבורג, לונדון</t>
  </si>
  <si>
    <t>מרכז תיעוד וזכאות</t>
  </si>
  <si>
    <t>13-16.09.2024</t>
  </si>
  <si>
    <t xml:space="preserve">   ארה"ב    ניו יורק    </t>
  </si>
  <si>
    <t xml:space="preserve"> קורס הכשרה</t>
  </si>
  <si>
    <t>22-23.09.2024</t>
  </si>
  <si>
    <t>כנס מדקס</t>
  </si>
  <si>
    <t>13-19.09.2024</t>
  </si>
  <si>
    <r>
      <t xml:space="preserve"> </t>
    </r>
    <r>
      <rPr>
        <sz val="10"/>
        <color theme="1"/>
        <rFont val="Arial"/>
        <family val="2"/>
        <scheme val="minor"/>
      </rPr>
      <t>יעוץ לעולים פוטנציאלים  באירוע עידוד עלייה</t>
    </r>
  </si>
  <si>
    <t>מנהלת אגף א' יזמות עסקית</t>
  </si>
  <si>
    <t>הבאת מדענים למיזמים טכנולוגיים בישראל ונושאים כלכליים ומיסוי</t>
  </si>
  <si>
    <t>08-16.09.2024</t>
  </si>
  <si>
    <t>15-26.09.2024</t>
  </si>
  <si>
    <t xml:space="preserve">  22-26.09.2024 שרה מ-18-26.2024</t>
  </si>
  <si>
    <t>16-17.09.2024</t>
  </si>
  <si>
    <t>ראש מנהלת רופאים, מנהלת אגף לווי עולים, רכזת הסברה וטרום עליה- אנגלית, מרכז תיעוד וזכאות, מנהלת תחום פרוייקטים, מלווה עולים נלווים חיצוניים</t>
  </si>
  <si>
    <t xml:space="preserve">סמנכ"ל חטיבת עידוד עלייה </t>
  </si>
  <si>
    <t>כנס עולים + פגישות</t>
  </si>
  <si>
    <t>18-20.09.2024</t>
  </si>
  <si>
    <t>אנגליה</t>
  </si>
  <si>
    <t>סטרסבורג, ליון</t>
  </si>
  <si>
    <t>30.10-06.11.2024</t>
  </si>
  <si>
    <t>אוקטובר  נובמבר</t>
  </si>
  <si>
    <t>03-07.11.2024</t>
  </si>
  <si>
    <t>דרום אפריקה,  אנגליה</t>
  </si>
  <si>
    <t>03-14.11.2024</t>
  </si>
  <si>
    <t>17-20.11.2024</t>
  </si>
  <si>
    <t>24-28.11.2024</t>
  </si>
  <si>
    <t>שר העלייה, יועץ השר, רמ"ט השר</t>
  </si>
  <si>
    <t>דמי ביטול טיסה</t>
  </si>
  <si>
    <t>ארה"ב - אוסטרליה</t>
  </si>
  <si>
    <t>10-20.11.2024    21.11-02.12.2024</t>
  </si>
  <si>
    <t>יועצת תיעוד וזכאות, לשכת נתניה, מרכזת סטודנטים עולים</t>
  </si>
  <si>
    <t>יריד עלייה</t>
  </si>
  <si>
    <t>15-20.11.2024</t>
  </si>
  <si>
    <t>17-18.11.2024</t>
  </si>
  <si>
    <t>שר העלייה והקליטה,  יועצת השר, יועץ השר</t>
  </si>
  <si>
    <t>צרפת: פריז, ליון</t>
  </si>
  <si>
    <t>04-10.11.2024</t>
  </si>
  <si>
    <t>01-05.12.2024</t>
  </si>
  <si>
    <t>08-12.12.2024</t>
  </si>
  <si>
    <t>15-19.12.2024</t>
  </si>
  <si>
    <t>מדקס</t>
  </si>
  <si>
    <t>06-09.12.2024</t>
  </si>
  <si>
    <t>05-11.12.2024</t>
  </si>
  <si>
    <t>06-10.12.2024</t>
  </si>
  <si>
    <t>02-10.12.2024</t>
  </si>
  <si>
    <t>מרכזת הסברה וטרום עלייה, יועצת תיעוד וזכאות</t>
  </si>
  <si>
    <t>08-13.11.2024</t>
  </si>
  <si>
    <t>יריק עלייה בקייב</t>
  </si>
  <si>
    <t>מנהלת מרחב נתניה והשרון, מנהלת הרופאים</t>
  </si>
  <si>
    <t>07.12.11.2024</t>
  </si>
  <si>
    <t>השתתפות הצ"ע+ כנס מורים שליחים</t>
  </si>
  <si>
    <t xml:space="preserve">מרכזת מידע ותכנון, מינהל הסטודנטים; יועצת תיעוד וזכאות; מרכזת קליטת רופאים ופרויקטים תעסוקתיים </t>
  </si>
  <si>
    <t>מס"ד</t>
  </si>
  <si>
    <t>ראש מינהלת הרופאים, נציגה ממשרד הבריאות</t>
  </si>
  <si>
    <t>15-20.12.2024</t>
  </si>
  <si>
    <t>סמנכ"ל עידוד עלייה ותו"ח, ראש המינהל לסטודנטים עולים</t>
  </si>
  <si>
    <t>כנס שליחים של הצ"ע</t>
  </si>
  <si>
    <t>08-09.12.2024</t>
  </si>
  <si>
    <t>משרד הבריאות</t>
  </si>
  <si>
    <t>יריד עידוד עלייה וכנס מדקס</t>
  </si>
  <si>
    <t>כנס מדקס רופאים</t>
  </si>
  <si>
    <t>06-14.11.2024</t>
  </si>
  <si>
    <t xml:space="preserve"> צרפת: פריז</t>
  </si>
  <si>
    <t>19-23.01.2025</t>
  </si>
  <si>
    <t>צרפת: ניס</t>
  </si>
  <si>
    <t>12-16.01.2025</t>
  </si>
  <si>
    <t>אמסטרדם, לונדון</t>
  </si>
  <si>
    <t>12-26.01.2025</t>
  </si>
  <si>
    <t>05-09.01.2025</t>
  </si>
  <si>
    <t>צרפת: פריז, מרסיי</t>
  </si>
  <si>
    <t>26-30.01.2025</t>
  </si>
  <si>
    <t>אנגליה: לונדון</t>
  </si>
  <si>
    <t>02-03.02.2025</t>
  </si>
  <si>
    <t>28.01-03.02.2025</t>
  </si>
  <si>
    <t>ינואר- פברואר</t>
  </si>
  <si>
    <t>09-13.02.2025</t>
  </si>
  <si>
    <t>23-27.02.2025</t>
  </si>
  <si>
    <t>אנגליה: מנצ'סטר</t>
  </si>
  <si>
    <t>26.01-03.02.2025</t>
  </si>
  <si>
    <t>סטודנטית במינהל לסטודנטים עולים</t>
  </si>
  <si>
    <t>יריד מסע+ פגישות עם עולים</t>
  </si>
  <si>
    <t>31.01-03.02.2025</t>
  </si>
  <si>
    <t>02-06.02.2025</t>
  </si>
  <si>
    <t>18-25.02.2025</t>
  </si>
  <si>
    <t>טיסה בוטלה</t>
  </si>
  <si>
    <t>צרפת - פריז</t>
  </si>
  <si>
    <t>סמנכ"ל חט ' עידוד עלייה</t>
  </si>
  <si>
    <t>02-04.02.2025</t>
  </si>
  <si>
    <t>30.01-04.02.2025</t>
  </si>
  <si>
    <t>שר, רל"ש, רמ"ט</t>
  </si>
  <si>
    <t>פריז, לונדון</t>
  </si>
  <si>
    <t>02-05.02.2025</t>
  </si>
  <si>
    <t xml:space="preserve"> פברואר</t>
  </si>
  <si>
    <t>ד. אפריקה: קייפטאון, יוהנסבורג</t>
  </si>
  <si>
    <t>19-27.02.2025</t>
  </si>
  <si>
    <t>19.02-03.03.2025</t>
  </si>
  <si>
    <t>פברואר -מרץ</t>
  </si>
  <si>
    <t>יריד מסע+ טקס פרידה מעולים</t>
  </si>
  <si>
    <t>יריד מסע+טקס פרידה מעולים</t>
  </si>
  <si>
    <t>יריד מסע +פגישות עם עולים</t>
  </si>
  <si>
    <t>יועצת קליטה מובילה, מרחב נתניה</t>
  </si>
  <si>
    <t>מלון ב2025</t>
  </si>
  <si>
    <t>כורטס רק הלוך ושוב, אין אישור להמשך כרטוס</t>
  </si>
  <si>
    <t>מנכ"ל, יועצת מנכ"ל</t>
  </si>
  <si>
    <t>ארה"ב: לוס אנג'לס, דנוור</t>
  </si>
  <si>
    <t>מלוות עולים סטודנטים</t>
  </si>
  <si>
    <t>כנס + פגישות אישיות עם סטודנטים  ומועמדי עלייה</t>
  </si>
  <si>
    <t>11-17.02.2025</t>
  </si>
  <si>
    <t>16-20.03.2025</t>
  </si>
  <si>
    <t>23-27.03.2025</t>
  </si>
  <si>
    <t>24.03-02.04.2025</t>
  </si>
  <si>
    <t>מרץ- אפריל</t>
  </si>
  <si>
    <t>27-31.03.2025</t>
  </si>
  <si>
    <t>צרפת: פריז, ליון, מרסיי</t>
  </si>
  <si>
    <t>27.03-02.04.2025</t>
  </si>
  <si>
    <t>מרץ-אפריל</t>
  </si>
  <si>
    <t>30.03-03.04.2025</t>
  </si>
  <si>
    <t>16-20.02.2025</t>
  </si>
  <si>
    <t>צרפת : ליון</t>
  </si>
  <si>
    <t>טורונטו, שיקגו,       ניו יורק</t>
  </si>
  <si>
    <t>ירידי עלייה</t>
  </si>
  <si>
    <t>מנכ"ל, יועצת מנכ"ל, סמנכ"ל חט' עידוד עלייה</t>
  </si>
  <si>
    <t>04-11.03.2025</t>
  </si>
  <si>
    <t>ס. סמנכ"ל חט' עידוד עלייה, ס. מנהלת מרחב נתניה</t>
  </si>
  <si>
    <t>ארה"ב ניו יורק</t>
  </si>
  <si>
    <t>07-11.03.2025</t>
  </si>
  <si>
    <t xml:space="preserve"> ראש מנהלת הרופאים, מנהלת תחום פרוייקטים (רופאים ומקצועות רפואה), מנהלת אגף א' יזמות, מנהלת תחום בכיר תיעוד וזכאות, מרכז תיעוד וזכאות, מנהלת מרחב נתניה והשרון, מרכז/ת קליטת רופאים ופרויקטים תעסוקתיים, נציגי משרד הבריאות, נציגת המועצה המדעית, נציגי משרד לנגב וגליל, נציגת צה"ל</t>
  </si>
  <si>
    <t>שיקגו, טורונטו, ניו יורק</t>
  </si>
  <si>
    <t>כנס סטודנטים, הכשרת שליחי הילל, יריד עלייה</t>
  </si>
  <si>
    <t>מרכזת בכירה טרום עלייה והסברה, מינהל הסטודנטים,</t>
  </si>
  <si>
    <t>01-12.03.2025</t>
  </si>
  <si>
    <t>ד. אפריקה: דורבן, קייפטאון, יוהנסבורג, שיקגו, טורונטו, ניו יורק</t>
  </si>
  <si>
    <t xml:space="preserve">פריז </t>
  </si>
  <si>
    <t>09-13.03.2025</t>
  </si>
  <si>
    <t>פריז, מרסיי, ליון</t>
  </si>
  <si>
    <t>28.03-02.04.2025</t>
  </si>
  <si>
    <t>ירידי עלייה, פגישות</t>
  </si>
  <si>
    <t>ירידי עליי, עידוד עלייה</t>
  </si>
  <si>
    <t>04-10.03.2025</t>
  </si>
  <si>
    <t>מנכ"ל, רמ"ט, מנהלת מחוז ת"א, מנהלת מחוז חיפה והצפון, מנהלת מחוז ב"ש והדרום,</t>
  </si>
  <si>
    <t>משלחת מנכ"לים</t>
  </si>
  <si>
    <t>30-31.03.2025</t>
  </si>
  <si>
    <t xml:space="preserve">פריז, מרסיי </t>
  </si>
  <si>
    <t>ירידי מדקס</t>
  </si>
  <si>
    <t>מנהלת הרופאים, משרד הבריאות</t>
  </si>
  <si>
    <t>ניס, מרסיי</t>
  </si>
  <si>
    <t>20-24.04.2025</t>
  </si>
  <si>
    <t>27-30.04.2025</t>
  </si>
  <si>
    <t xml:space="preserve">יריד עלייה  </t>
  </si>
  <si>
    <t>08-12.05.2025</t>
  </si>
  <si>
    <t>טיביליסי (באקו-אווה חנוך)</t>
  </si>
  <si>
    <t>מנהלת מחוז ת"א, מרכזת  בכירה הסברה וטרום עלייה, מרכזת יזמות עסקית</t>
  </si>
  <si>
    <t xml:space="preserve">16-19.05.205         אווה( 19-26.05.2025)  </t>
  </si>
  <si>
    <t xml:space="preserve"> מאי</t>
  </si>
  <si>
    <t xml:space="preserve">מנהלת אגף לווי עולים,   </t>
  </si>
  <si>
    <t>יריד עידוד עלייה</t>
  </si>
  <si>
    <t>18-19.05.2025</t>
  </si>
  <si>
    <t>11-15.05.2025</t>
  </si>
  <si>
    <t>ארה"ב, קנדה</t>
  </si>
  <si>
    <t>14-21.05.2025</t>
  </si>
  <si>
    <t>15-21.05.2025</t>
  </si>
  <si>
    <t xml:space="preserve">טיביליסי  </t>
  </si>
  <si>
    <t>18-21.05.2025</t>
  </si>
  <si>
    <t>פריז, מרסיי</t>
  </si>
  <si>
    <t>18-21.5.2025</t>
  </si>
  <si>
    <t>פריז, ליון, מרסיי</t>
  </si>
  <si>
    <t>16-26.05.2025</t>
  </si>
  <si>
    <t>מינהל הסטודנטים</t>
  </si>
  <si>
    <t>15-19.05.2025</t>
  </si>
  <si>
    <t xml:space="preserve">ראש מנהלת הרופאים, מנהלת תחום פרוייקטים (רופאים ומקצועות רפואה) </t>
  </si>
  <si>
    <t>25-25.05.2025</t>
  </si>
  <si>
    <t>25-29.05.2025</t>
  </si>
  <si>
    <t>21-28.05.2025</t>
  </si>
  <si>
    <t>סמנכ"ל חט ' פרט, ראש מינהל הסטודנטים, ס. מנהלת מרחב ירושלים, עו"ד ומפקחת מחוזית, מרכזת בכיר טרום עלייה</t>
  </si>
  <si>
    <t>06-09.06.2025</t>
  </si>
  <si>
    <t>04-06.06.2025</t>
  </si>
  <si>
    <t>מנהלת אגף מערך הלווי</t>
  </si>
  <si>
    <t>יריד עליי, פגישות</t>
  </si>
  <si>
    <t>ניו יורק, טורונטו</t>
  </si>
  <si>
    <t>עידוד עלייה ופגישות</t>
  </si>
  <si>
    <t>08-12.06.2025</t>
  </si>
  <si>
    <t>06-12.06.2025</t>
  </si>
  <si>
    <t>06-11.06.2025</t>
  </si>
  <si>
    <t>מנצ'סטר, לונדון</t>
  </si>
  <si>
    <t>05-10.06.2025</t>
  </si>
  <si>
    <t>מנהלת תחום רופאים</t>
  </si>
  <si>
    <t>כנס עידוד עלייה רופאים</t>
  </si>
  <si>
    <t>03-09.06.2025</t>
  </si>
  <si>
    <t>מונטריאול, בוסטון, ניו יורק</t>
  </si>
  <si>
    <t>מנהל אגף א' יזמות עסקית, מנהלת המרכז לקליטה במדע</t>
  </si>
  <si>
    <t>כנס רכזים ויריד אקדמיה תעשייה ויזמות למדענים ישראלים</t>
  </si>
  <si>
    <t>11-18.05.2025</t>
  </si>
  <si>
    <t>08-09.06.2025</t>
  </si>
  <si>
    <t>סמנכ"ל חט' עידוד עלייה ותושסים חוזרים,  סמנכ"ל/ית אסטרטגיה תכנון מדיניות תקציבים</t>
  </si>
  <si>
    <t xml:space="preserve">עידוד עלייה  </t>
  </si>
  <si>
    <t>שר, רל"ש, רכזת לשכה</t>
  </si>
  <si>
    <t>פגישות</t>
  </si>
  <si>
    <t>12-15.06.2025</t>
  </si>
  <si>
    <t>08-10.06.2025</t>
  </si>
  <si>
    <t>לונדן</t>
  </si>
  <si>
    <t>שר, רמ"ט, יועצת השר</t>
  </si>
  <si>
    <t>יריד עלייה, פגישות</t>
  </si>
  <si>
    <t>סגנית ממונה משמרת, יועצת קליטה נתב"ג</t>
  </si>
  <si>
    <t>24-25.06.2025</t>
  </si>
  <si>
    <t>ניס</t>
  </si>
  <si>
    <t>13-17.07.2025</t>
  </si>
  <si>
    <t>13-17.2025</t>
  </si>
  <si>
    <t>ס.  מנהלת מרחב ירושלים</t>
  </si>
  <si>
    <t>עידוד עלייה, יריד עולים</t>
  </si>
  <si>
    <t>17-21.07.2025</t>
  </si>
  <si>
    <t>עידוד עלייה</t>
  </si>
  <si>
    <t>מנכ"ל, יועץ המנכ"ל</t>
  </si>
  <si>
    <t>18-23.07.2025</t>
  </si>
  <si>
    <t>20-22.07.2025</t>
  </si>
  <si>
    <t>20-24.07.2025</t>
  </si>
  <si>
    <t>06-10.07.2025</t>
  </si>
  <si>
    <t xml:space="preserve"> 4 מלווה עולים</t>
  </si>
  <si>
    <t>מנהלת אגף לווי עולים, 4 מלווה עולים</t>
  </si>
  <si>
    <t>2 מלווה עולים</t>
  </si>
  <si>
    <t xml:space="preserve"> 2 מלווה עולים</t>
  </si>
  <si>
    <t>3 מלווה עולים</t>
  </si>
  <si>
    <t xml:space="preserve"> 6 מלווה עולים</t>
  </si>
  <si>
    <t>4 מלווה עולים</t>
  </si>
  <si>
    <t xml:space="preserve"> מרכז בכיר תיעוד וזכאות</t>
  </si>
  <si>
    <t xml:space="preserve">מנהל תחום פרוייקטים רופאים ומקצועות רפואה, </t>
  </si>
  <si>
    <t xml:space="preserve"> 3 מלווה עולים</t>
  </si>
  <si>
    <t>מנהת אגף מלווה עולים אנגלית,  מלוות עולים סטודנטים, 3 מלווה עולים</t>
  </si>
  <si>
    <t xml:space="preserve">סמנכ"ל חט' עידוד עלייה ותושבים חוזרים,  </t>
  </si>
  <si>
    <t>מלוות עולים מינהל הסטודנטים, 7  מלווהעולים</t>
  </si>
  <si>
    <t xml:space="preserve">2 מלווה עולים  </t>
  </si>
  <si>
    <t>2 מלווי עולים</t>
  </si>
  <si>
    <t>מנהלת אגף מערך הלווי, 5 מלווה עולים</t>
  </si>
  <si>
    <t>5 מלווה עולים</t>
  </si>
  <si>
    <t>מנהלת מערך הלווי, 6 מלווה עולים, יועצת קליטה מובילה, מרחב נתניה</t>
  </si>
  <si>
    <t>6 מלווה עולים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</si>
</sst>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Arial"/>
      <family val="2"/>
      <charset val="177"/>
      <scheme val="minor"/>
    </font>
    <font>
      <sz val="11"/>
      <color rgb="FFFF0000"/>
      <name val="Arial"/>
      <family val="2"/>
      <charset val="177"/>
      <scheme val="minor"/>
    </font>
    <font>
      <sz val="12"/>
      <color theme="1"/>
      <name val="Times New Roman"/>
      <family val="1"/>
    </font>
    <font>
      <sz val="12"/>
      <color theme="1"/>
      <name val="David"/>
      <family val="2"/>
    </font>
    <font>
      <b/>
      <sz val="11"/>
      <color rgb="FFFF0000"/>
      <name val="Arial"/>
      <family val="2"/>
      <scheme val="minor"/>
    </font>
    <font>
      <sz val="11"/>
      <color theme="1"/>
      <name val="Arial"/>
      <family val="2"/>
    </font>
    <font>
      <sz val="11"/>
      <color theme="1"/>
      <name val="Arial"/>
      <family val="2"/>
      <scheme val="minor"/>
    </font>
    <font>
      <sz val="12"/>
      <name val="Arial"/>
      <family val="2"/>
    </font>
    <font>
      <sz val="10"/>
      <color theme="1"/>
      <name val="Arial"/>
      <family val="2"/>
      <scheme val="minor"/>
    </font>
    <font>
      <sz val="11"/>
      <name val="Arial"/>
      <family val="2"/>
      <charset val="177"/>
      <scheme val="minor"/>
    </font>
    <font>
      <sz val="11"/>
      <name val="Arial"/>
      <family val="2"/>
      <scheme val="minor"/>
    </font>
    <font>
      <sz val="11"/>
      <color rgb="FFC00000"/>
      <name val="Arial"/>
      <family val="2"/>
      <charset val="177"/>
      <scheme val="minor"/>
    </font>
    <font>
      <i/>
      <sz val="11"/>
      <color theme="1"/>
      <name val="Arial"/>
      <family val="2"/>
      <charset val="177"/>
      <scheme val="minor"/>
    </font>
    <font>
      <sz val="12"/>
      <color theme="1"/>
      <name val="David"/>
      <family val="2"/>
      <charset val="177"/>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1" xfId="0" applyBorder="1" applyAlignment="1">
      <alignment horizontal="center" wrapText="1"/>
    </xf>
    <xf numFmtId="0" fontId="0" fillId="0" borderId="2" xfId="0" applyFill="1" applyBorder="1" applyAlignment="1">
      <alignment horizontal="center" wrapText="1"/>
    </xf>
    <xf numFmtId="0" fontId="0" fillId="2" borderId="1" xfId="0" applyFill="1" applyBorder="1" applyAlignment="1">
      <alignment horizontal="center" wrapText="1"/>
    </xf>
    <xf numFmtId="0" fontId="1" fillId="0" borderId="0" xfId="0" applyFont="1" applyAlignment="1">
      <alignment wrapText="1"/>
    </xf>
    <xf numFmtId="0" fontId="3" fillId="0" borderId="5" xfId="0" applyFont="1" applyBorder="1" applyAlignment="1">
      <alignment horizontal="center" vertical="center" wrapText="1" readingOrder="2"/>
    </xf>
    <xf numFmtId="0" fontId="0" fillId="0" borderId="0"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3" fillId="0" borderId="0" xfId="0" applyFont="1"/>
    <xf numFmtId="0" fontId="3" fillId="0" borderId="0" xfId="0" applyFont="1" applyAlignment="1">
      <alignment horizontal="right" vertical="center" wrapText="1" readingOrder="2"/>
    </xf>
    <xf numFmtId="0" fontId="3" fillId="0" borderId="0" xfId="0" applyFont="1" applyAlignment="1">
      <alignment wrapText="1"/>
    </xf>
    <xf numFmtId="0" fontId="5" fillId="0" borderId="0" xfId="0" applyFont="1" applyAlignment="1">
      <alignment horizontal="right" vertical="center" wrapText="1" readingOrder="2"/>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5" borderId="1" xfId="0" applyFill="1" applyBorder="1" applyAlignment="1">
      <alignment horizontal="center" vertical="center" wrapText="1"/>
    </xf>
    <xf numFmtId="4" fontId="0" fillId="5" borderId="1" xfId="0" applyNumberFormat="1" applyFill="1" applyBorder="1" applyAlignment="1">
      <alignment horizontal="center" vertical="center" wrapText="1"/>
    </xf>
    <xf numFmtId="0" fontId="0" fillId="5" borderId="0" xfId="0" applyFill="1" applyAlignment="1">
      <alignment vertical="center"/>
    </xf>
    <xf numFmtId="0" fontId="0" fillId="2" borderId="4" xfId="0" applyFill="1" applyBorder="1" applyAlignment="1">
      <alignment horizontal="center" wrapText="1"/>
    </xf>
    <xf numFmtId="0" fontId="0" fillId="0" borderId="0" xfId="0" applyBorder="1" applyAlignment="1">
      <alignment horizontal="center" wrapText="1"/>
    </xf>
    <xf numFmtId="0" fontId="0" fillId="3" borderId="1" xfId="0" applyFill="1" applyBorder="1" applyAlignment="1">
      <alignment horizontal="center" wrapText="1"/>
    </xf>
    <xf numFmtId="0" fontId="6" fillId="0" borderId="0" xfId="0" applyFont="1" applyBorder="1" applyAlignment="1">
      <alignment vertical="center" wrapText="1"/>
    </xf>
    <xf numFmtId="0" fontId="0" fillId="0" borderId="0" xfId="0" applyBorder="1" applyAlignment="1">
      <alignment vertical="center" wrapText="1"/>
    </xf>
    <xf numFmtId="0" fontId="3" fillId="5" borderId="1" xfId="0" applyFont="1" applyFill="1" applyBorder="1" applyAlignment="1">
      <alignment horizontal="center" vertical="center" wrapText="1" readingOrder="2"/>
    </xf>
    <xf numFmtId="3" fontId="0" fillId="5" borderId="6" xfId="0" applyNumberFormat="1" applyFill="1" applyBorder="1" applyAlignment="1">
      <alignment horizontal="center" vertical="center" wrapText="1"/>
    </xf>
    <xf numFmtId="0" fontId="0" fillId="5" borderId="2" xfId="0" applyFill="1" applyBorder="1" applyAlignment="1">
      <alignment horizontal="center" vertical="center" wrapText="1"/>
    </xf>
    <xf numFmtId="0" fontId="3" fillId="5" borderId="0" xfId="0" applyFont="1" applyFill="1" applyAlignment="1">
      <alignment horizontal="right" vertical="center" wrapText="1" readingOrder="2"/>
    </xf>
    <xf numFmtId="3" fontId="0" fillId="5" borderId="1" xfId="0" applyNumberFormat="1" applyFill="1" applyBorder="1" applyAlignment="1">
      <alignment horizontal="center" vertical="center" wrapText="1"/>
    </xf>
    <xf numFmtId="0" fontId="5" fillId="5" borderId="0" xfId="0" applyFont="1" applyFill="1" applyAlignment="1">
      <alignment horizontal="right" vertical="center" wrapText="1" readingOrder="2"/>
    </xf>
    <xf numFmtId="4" fontId="0" fillId="0" borderId="1" xfId="0" applyNumberFormat="1" applyBorder="1" applyAlignment="1">
      <alignment horizontal="center" vertical="center" wrapText="1"/>
    </xf>
    <xf numFmtId="0" fontId="7" fillId="0" borderId="1" xfId="0" applyFont="1" applyBorder="1" applyAlignment="1">
      <alignment horizontal="right" vertical="center" wrapText="1" readingOrder="2"/>
    </xf>
    <xf numFmtId="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xf numFmtId="0" fontId="0" fillId="2" borderId="1" xfId="0" applyFill="1" applyBorder="1" applyAlignment="1">
      <alignment horizontal="center" vertical="center" wrapText="1"/>
    </xf>
    <xf numFmtId="4" fontId="0" fillId="2" borderId="1" xfId="0" applyNumberFormat="1" applyFill="1" applyBorder="1" applyAlignment="1">
      <alignment horizontal="center" vertical="center" wrapText="1"/>
    </xf>
    <xf numFmtId="0" fontId="0" fillId="5" borderId="4" xfId="0" applyFill="1" applyBorder="1" applyAlignment="1">
      <alignment horizontal="center" wrapText="1"/>
    </xf>
    <xf numFmtId="164" fontId="0" fillId="5" borderId="6" xfId="0" applyNumberFormat="1" applyFill="1" applyBorder="1" applyAlignment="1">
      <alignment horizontal="center" vertical="center" wrapText="1"/>
    </xf>
    <xf numFmtId="0" fontId="9"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164" fontId="0" fillId="5" borderId="6" xfId="0" applyNumberFormat="1" applyFill="1" applyBorder="1" applyAlignment="1">
      <alignment horizontal="center" wrapText="1"/>
    </xf>
    <xf numFmtId="0" fontId="0" fillId="2" borderId="4" xfId="0" applyFill="1" applyBorder="1" applyAlignment="1">
      <alignment horizontal="center" vertical="center" wrapText="1"/>
    </xf>
    <xf numFmtId="0" fontId="4" fillId="5" borderId="1" xfId="0" applyFont="1" applyFill="1" applyBorder="1" applyAlignment="1">
      <alignment horizontal="center" wrapText="1"/>
    </xf>
    <xf numFmtId="0" fontId="0" fillId="5" borderId="0" xfId="0" applyFill="1"/>
    <xf numFmtId="0" fontId="0" fillId="5" borderId="0" xfId="0" applyFill="1" applyBorder="1"/>
    <xf numFmtId="164" fontId="9" fillId="5" borderId="6" xfId="0" applyNumberFormat="1" applyFont="1" applyFill="1" applyBorder="1" applyAlignment="1">
      <alignment horizontal="center" vertical="center" wrapText="1"/>
    </xf>
    <xf numFmtId="0" fontId="0" fillId="5" borderId="0" xfId="0" applyFill="1" applyAlignment="1">
      <alignment horizontal="right"/>
    </xf>
    <xf numFmtId="0" fontId="1" fillId="5" borderId="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3" fillId="5" borderId="3" xfId="0" applyFont="1" applyFill="1" applyBorder="1" applyAlignment="1">
      <alignment horizontal="center" vertical="center" wrapText="1" readingOrder="2"/>
    </xf>
    <xf numFmtId="0" fontId="12" fillId="5" borderId="1" xfId="0" applyFont="1" applyFill="1" applyBorder="1" applyAlignment="1">
      <alignment horizontal="center" vertical="center" wrapText="1"/>
    </xf>
    <xf numFmtId="0" fontId="12" fillId="0" borderId="0" xfId="0" applyFont="1"/>
    <xf numFmtId="0" fontId="6"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2"/>
    </xf>
    <xf numFmtId="164" fontId="0" fillId="5" borderId="6"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3" fontId="0" fillId="5" borderId="6" xfId="0" applyNumberFormat="1" applyFont="1" applyFill="1" applyBorder="1" applyAlignment="1">
      <alignment horizontal="center" vertical="center" wrapText="1"/>
    </xf>
    <xf numFmtId="49" fontId="0" fillId="5" borderId="3" xfId="0" applyNumberFormat="1" applyFill="1" applyBorder="1" applyAlignment="1">
      <alignment horizontal="center" vertical="center" wrapText="1" readingOrder="2"/>
    </xf>
    <xf numFmtId="0" fontId="0" fillId="2" borderId="1" xfId="0" applyFill="1" applyBorder="1" applyAlignment="1">
      <alignment horizontal="center" vertical="center" wrapText="1" readingOrder="2"/>
    </xf>
    <xf numFmtId="0" fontId="0" fillId="5" borderId="3" xfId="0" applyFill="1" applyBorder="1" applyAlignment="1">
      <alignment horizontal="center" vertical="center" wrapText="1" readingOrder="2"/>
    </xf>
    <xf numFmtId="0" fontId="0" fillId="5" borderId="3" xfId="0" applyFill="1" applyBorder="1" applyAlignment="1">
      <alignment horizontal="center" wrapText="1" readingOrder="2"/>
    </xf>
    <xf numFmtId="0" fontId="0" fillId="5" borderId="0" xfId="0" applyFill="1" applyAlignment="1">
      <alignment horizontal="center" wrapText="1" readingOrder="2"/>
    </xf>
    <xf numFmtId="0" fontId="0" fillId="5" borderId="3" xfId="0" applyFont="1" applyFill="1" applyBorder="1" applyAlignment="1">
      <alignment horizontal="center" vertical="center" wrapText="1" readingOrder="2"/>
    </xf>
    <xf numFmtId="0" fontId="6" fillId="5" borderId="3" xfId="0" applyFont="1" applyFill="1" applyBorder="1" applyAlignment="1">
      <alignment horizontal="center" vertical="center" wrapText="1" readingOrder="2"/>
    </xf>
    <xf numFmtId="0" fontId="0" fillId="0" borderId="0" xfId="0" applyAlignment="1">
      <alignment readingOrder="2"/>
    </xf>
    <xf numFmtId="0" fontId="0" fillId="5" borderId="1" xfId="0" applyFill="1" applyBorder="1" applyAlignment="1">
      <alignment horizontal="center" vertical="center" wrapText="1" readingOrder="2"/>
    </xf>
    <xf numFmtId="0" fontId="0" fillId="2" borderId="1" xfId="0" applyFill="1" applyBorder="1" applyAlignment="1">
      <alignment horizontal="center" wrapText="1" readingOrder="2"/>
    </xf>
    <xf numFmtId="0" fontId="0" fillId="0" borderId="1" xfId="0" applyBorder="1" applyAlignment="1">
      <alignment horizontal="center" vertical="center" wrapText="1" readingOrder="2"/>
    </xf>
    <xf numFmtId="0" fontId="10" fillId="0" borderId="1" xfId="0" applyFont="1" applyBorder="1" applyAlignment="1">
      <alignment horizontal="center" vertical="center" wrapText="1" readingOrder="2"/>
    </xf>
    <xf numFmtId="0" fontId="10" fillId="0" borderId="0" xfId="0" applyFont="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rightToLeft="1" workbookViewId="0">
      <selection activeCell="E44" sqref="E44"/>
    </sheetView>
  </sheetViews>
  <sheetFormatPr defaultRowHeight="14.25" x14ac:dyDescent="0.2"/>
  <cols>
    <col min="1" max="1" width="11.625" customWidth="1"/>
    <col min="2" max="2" width="8.375" customWidth="1"/>
    <col min="3" max="3" width="24" customWidth="1"/>
    <col min="4" max="4" width="19.25" customWidth="1"/>
    <col min="5" max="5" width="13" customWidth="1"/>
    <col min="6" max="6" width="13.375" customWidth="1"/>
  </cols>
  <sheetData>
    <row r="1" spans="1:8" ht="15" thickBot="1" x14ac:dyDescent="0.25">
      <c r="A1" s="3" t="e">
        <f>#REF!</f>
        <v>#REF!</v>
      </c>
      <c r="B1" s="3" t="e">
        <f>#REF!</f>
        <v>#REF!</v>
      </c>
      <c r="C1" s="3" t="e">
        <f>#REF!</f>
        <v>#REF!</v>
      </c>
      <c r="D1" s="3" t="e">
        <f>#REF!</f>
        <v>#REF!</v>
      </c>
      <c r="E1" s="3" t="e">
        <f>#REF!</f>
        <v>#REF!</v>
      </c>
      <c r="F1" s="3" t="e">
        <f>#REF!</f>
        <v>#REF!</v>
      </c>
      <c r="G1" s="3" t="e">
        <f>#REF!</f>
        <v>#REF!</v>
      </c>
    </row>
    <row r="2" spans="1:8" ht="16.5" thickBot="1" x14ac:dyDescent="0.25">
      <c r="A2" s="1" t="e">
        <f>#REF!</f>
        <v>#REF!</v>
      </c>
      <c r="B2" s="1" t="s">
        <v>16</v>
      </c>
      <c r="C2" s="1" t="s">
        <v>48</v>
      </c>
      <c r="D2" s="5" t="s">
        <v>44</v>
      </c>
      <c r="E2" s="1">
        <f>10048+15660</f>
        <v>25708</v>
      </c>
      <c r="F2" s="1" t="s">
        <v>27</v>
      </c>
      <c r="G2" s="1" t="s">
        <v>26</v>
      </c>
      <c r="H2" s="6" t="s">
        <v>45</v>
      </c>
    </row>
    <row r="3" spans="1:8" ht="29.25" thickBot="1" x14ac:dyDescent="0.25">
      <c r="A3" s="7" t="e">
        <f>#REF!</f>
        <v>#REF!</v>
      </c>
      <c r="B3" s="7" t="s">
        <v>9</v>
      </c>
      <c r="C3" s="7" t="s">
        <v>28</v>
      </c>
      <c r="D3" s="7" t="s">
        <v>72</v>
      </c>
      <c r="E3" s="7">
        <f>5141+3679+6480+3240+3456+60000+26000</f>
        <v>107996</v>
      </c>
      <c r="F3" s="7" t="s">
        <v>29</v>
      </c>
      <c r="G3" s="7" t="s">
        <v>5</v>
      </c>
      <c r="H3" s="2" t="s">
        <v>17</v>
      </c>
    </row>
    <row r="4" spans="1:8" ht="32.25" thickBot="1" x14ac:dyDescent="0.25">
      <c r="A4" s="1" t="e">
        <f>#REF!</f>
        <v>#REF!</v>
      </c>
      <c r="B4" s="1" t="s">
        <v>30</v>
      </c>
      <c r="C4" s="1" t="s">
        <v>74</v>
      </c>
      <c r="D4" s="5" t="s">
        <v>73</v>
      </c>
      <c r="E4" s="1">
        <f>4000+680+1156+550</f>
        <v>6386</v>
      </c>
      <c r="F4" s="1" t="s">
        <v>31</v>
      </c>
      <c r="G4" s="1" t="s">
        <v>5</v>
      </c>
    </row>
    <row r="5" spans="1:8" ht="47.25" x14ac:dyDescent="0.2">
      <c r="A5" s="1"/>
      <c r="B5" s="1" t="s">
        <v>32</v>
      </c>
      <c r="C5" s="1" t="s">
        <v>76</v>
      </c>
      <c r="D5" s="10" t="s">
        <v>75</v>
      </c>
      <c r="E5" s="1">
        <f>5433+1000+1700+802</f>
        <v>8935</v>
      </c>
      <c r="F5" s="1" t="s">
        <v>33</v>
      </c>
      <c r="G5" s="1" t="s">
        <v>2</v>
      </c>
    </row>
    <row r="6" spans="1:8" ht="71.25" x14ac:dyDescent="0.2">
      <c r="A6" s="1" t="e">
        <f>#REF!</f>
        <v>#REF!</v>
      </c>
      <c r="B6" s="1" t="s">
        <v>9</v>
      </c>
      <c r="C6" s="1" t="s">
        <v>48</v>
      </c>
      <c r="D6" s="1" t="s">
        <v>77</v>
      </c>
      <c r="E6" s="1">
        <v>4906</v>
      </c>
      <c r="F6" s="1" t="s">
        <v>34</v>
      </c>
      <c r="G6" s="1" t="s">
        <v>2</v>
      </c>
      <c r="H6" s="2"/>
    </row>
    <row r="7" spans="1:8" ht="28.5" customHeight="1" x14ac:dyDescent="0.25">
      <c r="A7" s="1" t="e">
        <f>#REF!</f>
        <v>#REF!</v>
      </c>
      <c r="B7" s="1" t="s">
        <v>9</v>
      </c>
      <c r="C7" s="1" t="s">
        <v>49</v>
      </c>
      <c r="D7" s="11" t="s">
        <v>78</v>
      </c>
      <c r="E7" s="1">
        <v>5000</v>
      </c>
      <c r="F7" s="1" t="s">
        <v>35</v>
      </c>
      <c r="G7" s="1" t="s">
        <v>2</v>
      </c>
    </row>
    <row r="8" spans="1:8" ht="71.25" x14ac:dyDescent="0.2">
      <c r="A8" s="1" t="e">
        <f>#REF!</f>
        <v>#REF!</v>
      </c>
      <c r="B8" s="1" t="s">
        <v>9</v>
      </c>
      <c r="C8" s="1" t="s">
        <v>36</v>
      </c>
      <c r="D8" s="1" t="s">
        <v>79</v>
      </c>
      <c r="E8" s="1">
        <f>3640+3463+1515+2725</f>
        <v>11343</v>
      </c>
      <c r="F8" s="1" t="s">
        <v>35</v>
      </c>
      <c r="G8" s="1" t="s">
        <v>2</v>
      </c>
    </row>
    <row r="9" spans="1:8" x14ac:dyDescent="0.2">
      <c r="A9" s="7" t="e">
        <f>#REF!</f>
        <v>#REF!</v>
      </c>
      <c r="B9" s="7" t="s">
        <v>9</v>
      </c>
      <c r="C9" s="7" t="s">
        <v>37</v>
      </c>
      <c r="D9" s="7" t="s">
        <v>80</v>
      </c>
      <c r="E9" s="7">
        <f>10836+11690+8334+4850+3755+70000+26440</f>
        <v>135905</v>
      </c>
      <c r="F9" s="7" t="s">
        <v>38</v>
      </c>
      <c r="G9" s="7" t="s">
        <v>2</v>
      </c>
      <c r="H9" s="2"/>
    </row>
    <row r="10" spans="1:8" ht="28.5" x14ac:dyDescent="0.2">
      <c r="A10" s="1" t="e">
        <f>#REF!</f>
        <v>#REF!</v>
      </c>
      <c r="B10" s="1" t="s">
        <v>39</v>
      </c>
      <c r="C10" s="1" t="s">
        <v>57</v>
      </c>
      <c r="D10" s="1" t="s">
        <v>81</v>
      </c>
      <c r="E10" s="1">
        <f>3924+3600</f>
        <v>7524</v>
      </c>
      <c r="F10" s="1" t="s">
        <v>40</v>
      </c>
      <c r="G10" s="1" t="s">
        <v>2</v>
      </c>
    </row>
    <row r="11" spans="1:8" ht="15.75" x14ac:dyDescent="0.25">
      <c r="A11" s="1" t="e">
        <f>#REF!</f>
        <v>#REF!</v>
      </c>
      <c r="B11" s="1" t="s">
        <v>39</v>
      </c>
      <c r="C11" s="1" t="s">
        <v>46</v>
      </c>
      <c r="D11" s="9" t="s">
        <v>82</v>
      </c>
      <c r="E11" s="1">
        <f>7891+2700</f>
        <v>10591</v>
      </c>
      <c r="F11" s="1" t="s">
        <v>41</v>
      </c>
      <c r="G11" s="1" t="s">
        <v>2</v>
      </c>
    </row>
    <row r="12" spans="1:8" ht="28.5" x14ac:dyDescent="0.2">
      <c r="A12" s="1" t="e">
        <f>#REF!</f>
        <v>#REF!</v>
      </c>
      <c r="B12" s="1" t="s">
        <v>43</v>
      </c>
      <c r="C12" s="1" t="s">
        <v>47</v>
      </c>
      <c r="D12" s="12" t="s">
        <v>81</v>
      </c>
      <c r="E12" s="1">
        <f>21823+7892+2592+5400</f>
        <v>37707</v>
      </c>
      <c r="F12" s="1" t="s">
        <v>42</v>
      </c>
      <c r="G12" s="1" t="s">
        <v>2</v>
      </c>
      <c r="H12" s="2"/>
    </row>
    <row r="13" spans="1:8" ht="50.25" customHeight="1" x14ac:dyDescent="0.2">
      <c r="A13" s="1" t="e">
        <f>#REF!</f>
        <v>#REF!</v>
      </c>
      <c r="B13" s="7" t="s">
        <v>50</v>
      </c>
      <c r="C13" s="7" t="s">
        <v>51</v>
      </c>
      <c r="D13" s="7" t="s">
        <v>52</v>
      </c>
      <c r="E13" s="7">
        <v>265414</v>
      </c>
      <c r="F13" s="7" t="s">
        <v>53</v>
      </c>
      <c r="G13" s="7" t="s">
        <v>3</v>
      </c>
      <c r="H13" s="4" t="s">
        <v>45</v>
      </c>
    </row>
    <row r="14" spans="1:8" ht="28.5" x14ac:dyDescent="0.2">
      <c r="A14" s="1" t="e">
        <f>#REF!</f>
        <v>#REF!</v>
      </c>
      <c r="B14" s="1" t="s">
        <v>16</v>
      </c>
      <c r="C14" s="1" t="s">
        <v>54</v>
      </c>
      <c r="D14" s="1" t="s">
        <v>55</v>
      </c>
      <c r="E14" s="1">
        <v>26500</v>
      </c>
      <c r="F14" s="1" t="s">
        <v>56</v>
      </c>
      <c r="G14" s="1" t="s">
        <v>1</v>
      </c>
    </row>
    <row r="15" spans="1:8" ht="28.5" x14ac:dyDescent="0.2">
      <c r="A15" s="7" t="e">
        <f>#REF!</f>
        <v>#REF!</v>
      </c>
      <c r="B15" s="7" t="s">
        <v>59</v>
      </c>
      <c r="C15" s="7" t="s">
        <v>51</v>
      </c>
      <c r="D15" s="7" t="s">
        <v>52</v>
      </c>
      <c r="E15" s="7">
        <v>283312</v>
      </c>
      <c r="F15" s="7" t="s">
        <v>58</v>
      </c>
      <c r="G15" s="7" t="s">
        <v>4</v>
      </c>
      <c r="H15" t="s">
        <v>45</v>
      </c>
    </row>
    <row r="16" spans="1:8" ht="28.5" x14ac:dyDescent="0.2">
      <c r="A16" s="1" t="e">
        <f>#REF!</f>
        <v>#REF!</v>
      </c>
      <c r="B16" s="1" t="s">
        <v>16</v>
      </c>
      <c r="C16" s="1" t="s">
        <v>60</v>
      </c>
      <c r="D16" s="1" t="s">
        <v>52</v>
      </c>
      <c r="E16" s="1">
        <v>81204</v>
      </c>
      <c r="F16" s="1" t="s">
        <v>61</v>
      </c>
      <c r="G16" s="1" t="s">
        <v>4</v>
      </c>
    </row>
    <row r="17" spans="1:8" ht="28.5" x14ac:dyDescent="0.2">
      <c r="A17" s="1" t="e">
        <f>#REF!</f>
        <v>#REF!</v>
      </c>
      <c r="B17" s="2" t="s">
        <v>8</v>
      </c>
      <c r="C17" s="1" t="s">
        <v>62</v>
      </c>
      <c r="D17" s="1" t="s">
        <v>23</v>
      </c>
      <c r="E17" s="1">
        <v>4590</v>
      </c>
      <c r="F17" s="1" t="s">
        <v>63</v>
      </c>
      <c r="G17" s="1" t="s">
        <v>4</v>
      </c>
    </row>
    <row r="18" spans="1:8" ht="28.5" x14ac:dyDescent="0.2">
      <c r="A18" s="7" t="e">
        <f>#REF!</f>
        <v>#REF!</v>
      </c>
      <c r="B18" s="7" t="s">
        <v>67</v>
      </c>
      <c r="C18" s="7" t="s">
        <v>51</v>
      </c>
      <c r="D18" s="7" t="s">
        <v>71</v>
      </c>
      <c r="E18" s="7">
        <v>161730</v>
      </c>
      <c r="F18" s="7" t="s">
        <v>68</v>
      </c>
      <c r="G18" s="7" t="s">
        <v>4</v>
      </c>
      <c r="H18" s="2" t="s">
        <v>45</v>
      </c>
    </row>
    <row r="19" spans="1:8" ht="28.5" x14ac:dyDescent="0.2">
      <c r="A19" s="1" t="e">
        <f>#REF!</f>
        <v>#REF!</v>
      </c>
      <c r="B19" s="1" t="s">
        <v>9</v>
      </c>
      <c r="C19" s="1" t="s">
        <v>70</v>
      </c>
      <c r="D19" s="1" t="s">
        <v>23</v>
      </c>
      <c r="E19" s="1">
        <v>10619</v>
      </c>
      <c r="F19" s="1" t="s">
        <v>64</v>
      </c>
      <c r="G19" s="1" t="s">
        <v>19</v>
      </c>
      <c r="H19" t="s">
        <v>45</v>
      </c>
    </row>
    <row r="20" spans="1:8" ht="28.5" x14ac:dyDescent="0.2">
      <c r="A20" s="1" t="e">
        <f>#REF!</f>
        <v>#REF!</v>
      </c>
      <c r="B20" s="1" t="s">
        <v>14</v>
      </c>
      <c r="C20" s="1" t="s">
        <v>69</v>
      </c>
      <c r="D20" s="1" t="s">
        <v>65</v>
      </c>
      <c r="E20" s="1">
        <v>4063</v>
      </c>
      <c r="F20" s="1" t="s">
        <v>66</v>
      </c>
      <c r="G20" s="1" t="s">
        <v>19</v>
      </c>
    </row>
    <row r="21" spans="1:8" ht="57" x14ac:dyDescent="0.2">
      <c r="A21" s="1" t="e">
        <f>#REF!</f>
        <v>#REF!</v>
      </c>
      <c r="B21" s="1" t="s">
        <v>50</v>
      </c>
      <c r="C21" s="1" t="s">
        <v>84</v>
      </c>
      <c r="D21" s="1" t="s">
        <v>83</v>
      </c>
      <c r="E21" s="1">
        <v>10219</v>
      </c>
      <c r="F21" s="1" t="s">
        <v>85</v>
      </c>
      <c r="G21" s="1" t="s">
        <v>19</v>
      </c>
    </row>
    <row r="22" spans="1:8" ht="42.75" x14ac:dyDescent="0.2">
      <c r="A22" s="1" t="e">
        <f>#REF!</f>
        <v>#REF!</v>
      </c>
      <c r="B22" s="1" t="s">
        <v>16</v>
      </c>
      <c r="C22" s="1" t="s">
        <v>149</v>
      </c>
      <c r="D22" s="1" t="s">
        <v>150</v>
      </c>
      <c r="E22" s="1">
        <v>22915</v>
      </c>
      <c r="F22" s="1" t="s">
        <v>151</v>
      </c>
      <c r="G22" s="1" t="s">
        <v>24</v>
      </c>
    </row>
    <row r="23" spans="1:8" x14ac:dyDescent="0.2">
      <c r="A23" s="1" t="e">
        <f>#REF!</f>
        <v>#REF!</v>
      </c>
      <c r="B23" s="1" t="s">
        <v>16</v>
      </c>
      <c r="C23" s="1" t="s">
        <v>15</v>
      </c>
      <c r="D23" s="1" t="s">
        <v>152</v>
      </c>
      <c r="E23" s="1">
        <v>12454</v>
      </c>
      <c r="F23" s="1" t="s">
        <v>153</v>
      </c>
      <c r="G23" s="1" t="s">
        <v>154</v>
      </c>
    </row>
    <row r="24" spans="1:8" ht="42.75" x14ac:dyDescent="0.2">
      <c r="A24" s="1" t="e">
        <f>#REF!</f>
        <v>#REF!</v>
      </c>
      <c r="B24" s="1" t="s">
        <v>67</v>
      </c>
      <c r="C24" s="1" t="s">
        <v>155</v>
      </c>
      <c r="D24" s="1" t="s">
        <v>156</v>
      </c>
      <c r="E24" s="1">
        <v>11176</v>
      </c>
      <c r="F24" s="1" t="s">
        <v>157</v>
      </c>
      <c r="G24" s="1" t="s">
        <v>22</v>
      </c>
    </row>
    <row r="25" spans="1:8" ht="62.25" customHeight="1" x14ac:dyDescent="0.2">
      <c r="A25" s="1" t="e">
        <f>#REF!</f>
        <v>#REF!</v>
      </c>
      <c r="B25" s="1" t="s">
        <v>9</v>
      </c>
      <c r="C25" s="1" t="s">
        <v>159</v>
      </c>
      <c r="D25" s="1" t="s">
        <v>158</v>
      </c>
      <c r="E25" s="1">
        <v>17819</v>
      </c>
      <c r="F25" s="1" t="s">
        <v>160</v>
      </c>
      <c r="G25" s="1" t="s">
        <v>22</v>
      </c>
    </row>
    <row r="26" spans="1:8" ht="58.5" customHeight="1" x14ac:dyDescent="0.2">
      <c r="A26" s="7" t="e">
        <f>#REF!</f>
        <v>#REF!</v>
      </c>
      <c r="B26" s="7" t="s">
        <v>9</v>
      </c>
      <c r="C26" s="7" t="s">
        <v>161</v>
      </c>
      <c r="D26" s="7" t="s">
        <v>158</v>
      </c>
      <c r="E26" s="7">
        <v>132542</v>
      </c>
      <c r="F26" s="7" t="s">
        <v>162</v>
      </c>
      <c r="G26" s="7" t="s">
        <v>22</v>
      </c>
    </row>
    <row r="27" spans="1:8" x14ac:dyDescent="0.2">
      <c r="A27" s="1" t="s">
        <v>98</v>
      </c>
      <c r="B27" s="1"/>
      <c r="C27" s="1"/>
      <c r="D27" s="21" t="s">
        <v>18</v>
      </c>
      <c r="E27" s="21">
        <f>SUM(E2:E26)</f>
        <v>1406558</v>
      </c>
      <c r="F27" s="1"/>
      <c r="G27" s="1"/>
    </row>
    <row r="28" spans="1:8" x14ac:dyDescent="0.2">
      <c r="A28" s="20"/>
      <c r="B28" s="20"/>
      <c r="C28" s="20"/>
      <c r="D28" s="20"/>
      <c r="E28" s="20"/>
      <c r="F28" s="20"/>
      <c r="G28" s="20"/>
    </row>
  </sheetData>
  <autoFilter ref="A1:G29" xr:uid="{3C937489-7EA6-477B-AB0F-F497FE4D1EA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A09D-1D3C-4431-AB60-251F494EA477}">
  <dimension ref="A1:I102"/>
  <sheetViews>
    <sheetView rightToLeft="1" tabSelected="1" topLeftCell="A61" workbookViewId="0">
      <selection activeCell="J2" sqref="J2"/>
    </sheetView>
  </sheetViews>
  <sheetFormatPr defaultRowHeight="14.25" x14ac:dyDescent="0.2"/>
  <cols>
    <col min="3" max="3" width="13.375" style="65" customWidth="1"/>
    <col min="4" max="4" width="12.75" customWidth="1"/>
    <col min="5" max="5" width="11.375" bestFit="1" customWidth="1"/>
    <col min="6" max="6" width="16.5" customWidth="1"/>
  </cols>
  <sheetData>
    <row r="1" spans="1:7" x14ac:dyDescent="0.2">
      <c r="A1" s="3" t="e">
        <f>#REF!</f>
        <v>#REF!</v>
      </c>
      <c r="B1" s="3" t="e">
        <f>#REF!</f>
        <v>#REF!</v>
      </c>
      <c r="C1" s="67" t="e">
        <f>#REF!</f>
        <v>#REF!</v>
      </c>
      <c r="D1" s="19" t="e">
        <f>#REF!</f>
        <v>#REF!</v>
      </c>
      <c r="E1" s="3" t="e">
        <f>#REF!</f>
        <v>#REF!</v>
      </c>
      <c r="F1" s="3" t="e">
        <f>#REF!</f>
        <v>#REF!</v>
      </c>
      <c r="G1" s="3" t="e">
        <f>#REF!</f>
        <v>#REF!</v>
      </c>
    </row>
    <row r="2" spans="1:7" ht="185.25" x14ac:dyDescent="0.2">
      <c r="A2" s="16">
        <v>1</v>
      </c>
      <c r="B2" s="16" t="s">
        <v>86</v>
      </c>
      <c r="C2" s="60" t="s">
        <v>87</v>
      </c>
      <c r="D2" s="24" t="s">
        <v>88</v>
      </c>
      <c r="E2" s="25">
        <v>37525</v>
      </c>
      <c r="F2" s="16" t="s">
        <v>89</v>
      </c>
      <c r="G2" s="16" t="s">
        <v>90</v>
      </c>
    </row>
    <row r="3" spans="1:7" ht="42.75" x14ac:dyDescent="0.2">
      <c r="A3" s="16">
        <v>2</v>
      </c>
      <c r="B3" s="16" t="s">
        <v>16</v>
      </c>
      <c r="C3" s="66" t="s">
        <v>91</v>
      </c>
      <c r="D3" s="26" t="s">
        <v>92</v>
      </c>
      <c r="E3" s="17">
        <v>15423.91</v>
      </c>
      <c r="F3" s="16" t="s">
        <v>93</v>
      </c>
      <c r="G3" s="16" t="s">
        <v>5</v>
      </c>
    </row>
    <row r="4" spans="1:7" s="14" customFormat="1" ht="31.5" x14ac:dyDescent="0.2">
      <c r="A4" s="16">
        <v>3</v>
      </c>
      <c r="B4" s="16" t="s">
        <v>94</v>
      </c>
      <c r="C4" s="60" t="s">
        <v>95</v>
      </c>
      <c r="D4" s="24" t="s">
        <v>96</v>
      </c>
      <c r="E4" s="25">
        <v>8350</v>
      </c>
      <c r="F4" s="16" t="s">
        <v>97</v>
      </c>
      <c r="G4" s="16" t="s">
        <v>5</v>
      </c>
    </row>
    <row r="5" spans="1:7" s="14" customFormat="1" ht="28.5" x14ac:dyDescent="0.2">
      <c r="A5" s="16">
        <v>4</v>
      </c>
      <c r="B5" s="16" t="s">
        <v>99</v>
      </c>
      <c r="C5" s="66" t="s">
        <v>100</v>
      </c>
      <c r="D5" s="27" t="s">
        <v>101</v>
      </c>
      <c r="E5" s="17">
        <v>3370.26</v>
      </c>
      <c r="F5" s="16" t="s">
        <v>102</v>
      </c>
      <c r="G5" s="16" t="s">
        <v>5</v>
      </c>
    </row>
    <row r="6" spans="1:7" s="14" customFormat="1" ht="42.75" x14ac:dyDescent="0.2">
      <c r="A6" s="16">
        <v>5</v>
      </c>
      <c r="B6" s="16" t="s">
        <v>103</v>
      </c>
      <c r="C6" s="66" t="s">
        <v>100</v>
      </c>
      <c r="D6" s="16" t="s">
        <v>104</v>
      </c>
      <c r="E6" s="17">
        <v>8824.5</v>
      </c>
      <c r="F6" s="16" t="s">
        <v>105</v>
      </c>
      <c r="G6" s="16" t="s">
        <v>5</v>
      </c>
    </row>
    <row r="7" spans="1:7" s="15" customFormat="1" ht="42.75" x14ac:dyDescent="0.2">
      <c r="A7" s="16">
        <v>6</v>
      </c>
      <c r="B7" s="16" t="s">
        <v>106</v>
      </c>
      <c r="C7" s="66" t="s">
        <v>108</v>
      </c>
      <c r="D7" s="16" t="s">
        <v>107</v>
      </c>
      <c r="E7" s="17">
        <v>6626.34</v>
      </c>
      <c r="F7" s="16" t="s">
        <v>109</v>
      </c>
      <c r="G7" s="16" t="s">
        <v>5</v>
      </c>
    </row>
    <row r="8" spans="1:7" s="14" customFormat="1" ht="71.25" x14ac:dyDescent="0.2">
      <c r="A8" s="16">
        <v>7</v>
      </c>
      <c r="B8" s="16" t="s">
        <v>110</v>
      </c>
      <c r="C8" s="66" t="s">
        <v>111</v>
      </c>
      <c r="D8" s="16" t="s">
        <v>112</v>
      </c>
      <c r="E8" s="17">
        <v>12177.9</v>
      </c>
      <c r="F8" s="16" t="s">
        <v>113</v>
      </c>
      <c r="G8" s="16" t="s">
        <v>2</v>
      </c>
    </row>
    <row r="9" spans="1:7" s="14" customFormat="1" ht="28.5" x14ac:dyDescent="0.2">
      <c r="A9" s="16">
        <v>8</v>
      </c>
      <c r="B9" s="16" t="s">
        <v>114</v>
      </c>
      <c r="C9" s="66" t="s">
        <v>116</v>
      </c>
      <c r="D9" s="16" t="s">
        <v>117</v>
      </c>
      <c r="E9" s="17">
        <v>74989.259999999995</v>
      </c>
      <c r="F9" s="16" t="s">
        <v>118</v>
      </c>
      <c r="G9" s="16" t="s">
        <v>2</v>
      </c>
    </row>
    <row r="10" spans="1:7" s="14" customFormat="1" ht="28.5" x14ac:dyDescent="0.2">
      <c r="A10" s="16">
        <v>9</v>
      </c>
      <c r="B10" s="16" t="s">
        <v>16</v>
      </c>
      <c r="C10" s="66" t="s">
        <v>119</v>
      </c>
      <c r="D10" s="16" t="s">
        <v>117</v>
      </c>
      <c r="E10" s="28">
        <v>331899</v>
      </c>
      <c r="F10" s="16" t="s">
        <v>120</v>
      </c>
      <c r="G10" s="16" t="s">
        <v>2</v>
      </c>
    </row>
    <row r="11" spans="1:7" s="14" customFormat="1" ht="285" x14ac:dyDescent="0.2">
      <c r="A11" s="16">
        <v>10</v>
      </c>
      <c r="B11" s="16" t="s">
        <v>94</v>
      </c>
      <c r="C11" s="66" t="s">
        <v>121</v>
      </c>
      <c r="D11" s="16" t="s">
        <v>117</v>
      </c>
      <c r="E11" s="17">
        <v>118962.54</v>
      </c>
      <c r="F11" s="16" t="s">
        <v>122</v>
      </c>
      <c r="G11" s="16" t="s">
        <v>2</v>
      </c>
    </row>
    <row r="12" spans="1:7" s="18" customFormat="1" ht="71.25" x14ac:dyDescent="0.2">
      <c r="A12" s="16">
        <v>11</v>
      </c>
      <c r="B12" s="16" t="s">
        <v>12</v>
      </c>
      <c r="C12" s="66" t="s">
        <v>127</v>
      </c>
      <c r="D12" s="16" t="s">
        <v>128</v>
      </c>
      <c r="E12" s="17">
        <v>12144.49</v>
      </c>
      <c r="F12" s="16" t="s">
        <v>129</v>
      </c>
      <c r="G12" s="16" t="s">
        <v>2</v>
      </c>
    </row>
    <row r="13" spans="1:7" s="18" customFormat="1" ht="28.5" x14ac:dyDescent="0.2">
      <c r="A13" s="16">
        <v>12</v>
      </c>
      <c r="B13" s="16" t="s">
        <v>12</v>
      </c>
      <c r="C13" s="66" t="s">
        <v>115</v>
      </c>
      <c r="D13" s="16" t="s">
        <v>130</v>
      </c>
      <c r="E13" s="17">
        <v>12013</v>
      </c>
      <c r="F13" s="16" t="s">
        <v>131</v>
      </c>
      <c r="G13" s="16" t="s">
        <v>2</v>
      </c>
    </row>
    <row r="14" spans="1:7" s="18" customFormat="1" ht="28.5" x14ac:dyDescent="0.2">
      <c r="A14" s="16">
        <v>13</v>
      </c>
      <c r="B14" s="16" t="s">
        <v>12</v>
      </c>
      <c r="C14" s="66" t="s">
        <v>132</v>
      </c>
      <c r="D14" s="16" t="s">
        <v>130</v>
      </c>
      <c r="E14" s="17">
        <v>95242.92</v>
      </c>
      <c r="F14" s="16" t="s">
        <v>131</v>
      </c>
      <c r="G14" s="16" t="s">
        <v>2</v>
      </c>
    </row>
    <row r="15" spans="1:7" s="14" customFormat="1" ht="99.75" x14ac:dyDescent="0.2">
      <c r="A15" s="16">
        <v>14</v>
      </c>
      <c r="B15" s="16" t="s">
        <v>9</v>
      </c>
      <c r="C15" s="66" t="s">
        <v>123</v>
      </c>
      <c r="D15" s="29" t="s">
        <v>124</v>
      </c>
      <c r="E15" s="17">
        <v>48873.8</v>
      </c>
      <c r="F15" s="16" t="s">
        <v>125</v>
      </c>
      <c r="G15" s="16" t="s">
        <v>126</v>
      </c>
    </row>
    <row r="16" spans="1:7" s="14" customFormat="1" ht="99.75" x14ac:dyDescent="0.2">
      <c r="A16" s="16">
        <v>15</v>
      </c>
      <c r="B16" s="16" t="s">
        <v>9</v>
      </c>
      <c r="C16" s="66" t="s">
        <v>133</v>
      </c>
      <c r="D16" s="16" t="s">
        <v>134</v>
      </c>
      <c r="E16" s="17">
        <v>13963.82</v>
      </c>
      <c r="F16" s="16" t="s">
        <v>135</v>
      </c>
      <c r="G16" s="16" t="s">
        <v>126</v>
      </c>
    </row>
    <row r="17" spans="1:7" s="14" customFormat="1" ht="99.75" x14ac:dyDescent="0.2">
      <c r="A17" s="16">
        <v>16</v>
      </c>
      <c r="B17" s="16" t="s">
        <v>9</v>
      </c>
      <c r="C17" s="66" t="s">
        <v>136</v>
      </c>
      <c r="D17" s="16" t="s">
        <v>134</v>
      </c>
      <c r="E17" s="17">
        <v>135241.94</v>
      </c>
      <c r="F17" s="16" t="s">
        <v>135</v>
      </c>
      <c r="G17" s="16" t="s">
        <v>126</v>
      </c>
    </row>
    <row r="18" spans="1:7" s="14" customFormat="1" ht="99.75" x14ac:dyDescent="0.2">
      <c r="A18" s="16">
        <v>17</v>
      </c>
      <c r="B18" s="16" t="s">
        <v>137</v>
      </c>
      <c r="C18" s="66" t="s">
        <v>138</v>
      </c>
      <c r="D18" s="16" t="s">
        <v>139</v>
      </c>
      <c r="E18" s="17">
        <v>44752.5</v>
      </c>
      <c r="F18" s="16" t="s">
        <v>140</v>
      </c>
      <c r="G18" s="16" t="s">
        <v>126</v>
      </c>
    </row>
    <row r="19" spans="1:7" s="14" customFormat="1" ht="71.25" x14ac:dyDescent="0.2">
      <c r="A19" s="16">
        <v>18</v>
      </c>
      <c r="B19" s="16" t="s">
        <v>9</v>
      </c>
      <c r="C19" s="66" t="s">
        <v>141</v>
      </c>
      <c r="D19" s="16" t="s">
        <v>142</v>
      </c>
      <c r="E19" s="17">
        <v>57815.68</v>
      </c>
      <c r="F19" s="16" t="s">
        <v>143</v>
      </c>
      <c r="G19" s="16" t="s">
        <v>126</v>
      </c>
    </row>
    <row r="20" spans="1:7" s="14" customFormat="1" ht="57" customHeight="1" x14ac:dyDescent="0.2">
      <c r="A20" s="16">
        <v>19</v>
      </c>
      <c r="B20" s="16" t="s">
        <v>16</v>
      </c>
      <c r="C20" s="66" t="s">
        <v>144</v>
      </c>
      <c r="D20" s="16" t="s">
        <v>145</v>
      </c>
      <c r="E20" s="28">
        <v>15310</v>
      </c>
      <c r="F20" s="16" t="s">
        <v>146</v>
      </c>
      <c r="G20" s="16" t="s">
        <v>1</v>
      </c>
    </row>
    <row r="21" spans="1:7" s="14" customFormat="1" ht="57" x14ac:dyDescent="0.2">
      <c r="A21" s="16">
        <v>20</v>
      </c>
      <c r="B21" s="16" t="s">
        <v>9</v>
      </c>
      <c r="C21" s="66" t="s">
        <v>455</v>
      </c>
      <c r="D21" s="16" t="s">
        <v>142</v>
      </c>
      <c r="E21" s="17">
        <v>65924.42</v>
      </c>
      <c r="F21" s="16" t="s">
        <v>172</v>
      </c>
      <c r="G21" s="16" t="s">
        <v>1</v>
      </c>
    </row>
    <row r="22" spans="1:7" s="14" customFormat="1" x14ac:dyDescent="0.2">
      <c r="A22" s="16">
        <v>21</v>
      </c>
      <c r="B22" s="16" t="s">
        <v>12</v>
      </c>
      <c r="C22" s="66" t="s">
        <v>456</v>
      </c>
      <c r="D22" s="16" t="s">
        <v>142</v>
      </c>
      <c r="E22" s="17">
        <v>13201.64</v>
      </c>
      <c r="F22" s="16" t="s">
        <v>168</v>
      </c>
      <c r="G22" s="16" t="s">
        <v>1</v>
      </c>
    </row>
    <row r="23" spans="1:7" s="14" customFormat="1" ht="85.5" x14ac:dyDescent="0.2">
      <c r="A23" s="16">
        <v>22</v>
      </c>
      <c r="B23" s="16" t="s">
        <v>10</v>
      </c>
      <c r="C23" s="66" t="s">
        <v>202</v>
      </c>
      <c r="D23" s="16" t="s">
        <v>203</v>
      </c>
      <c r="E23" s="17" t="s">
        <v>204</v>
      </c>
      <c r="F23" s="16" t="s">
        <v>205</v>
      </c>
      <c r="G23" s="16" t="s">
        <v>1</v>
      </c>
    </row>
    <row r="24" spans="1:7" s="14" customFormat="1" ht="28.5" x14ac:dyDescent="0.2">
      <c r="A24" s="16">
        <v>23</v>
      </c>
      <c r="B24" s="16" t="s">
        <v>147</v>
      </c>
      <c r="C24" s="66" t="s">
        <v>119</v>
      </c>
      <c r="D24" s="16" t="s">
        <v>212</v>
      </c>
      <c r="E24" s="17">
        <v>6702.89</v>
      </c>
      <c r="F24" s="16" t="s">
        <v>213</v>
      </c>
      <c r="G24" s="16" t="s">
        <v>1</v>
      </c>
    </row>
    <row r="25" spans="1:7" s="14" customFormat="1" ht="85.5" x14ac:dyDescent="0.2">
      <c r="A25" s="16">
        <v>24</v>
      </c>
      <c r="B25" s="16" t="s">
        <v>147</v>
      </c>
      <c r="C25" s="66" t="s">
        <v>182</v>
      </c>
      <c r="D25" s="16" t="s">
        <v>163</v>
      </c>
      <c r="E25" s="17">
        <v>122705.52</v>
      </c>
      <c r="F25" s="16" t="s">
        <v>164</v>
      </c>
      <c r="G25" s="16" t="s">
        <v>165</v>
      </c>
    </row>
    <row r="26" spans="1:7" s="14" customFormat="1" ht="71.25" x14ac:dyDescent="0.2">
      <c r="A26" s="16">
        <v>25</v>
      </c>
      <c r="B26" s="16" t="s">
        <v>169</v>
      </c>
      <c r="C26" s="66" t="s">
        <v>170</v>
      </c>
      <c r="D26" s="16" t="s">
        <v>173</v>
      </c>
      <c r="E26" s="17">
        <v>21677.38</v>
      </c>
      <c r="F26" s="16" t="s">
        <v>171</v>
      </c>
      <c r="G26" s="16" t="s">
        <v>4</v>
      </c>
    </row>
    <row r="27" spans="1:7" s="14" customFormat="1" x14ac:dyDescent="0.2">
      <c r="A27" s="16">
        <v>26</v>
      </c>
      <c r="B27" s="16" t="s">
        <v>9</v>
      </c>
      <c r="C27" s="66" t="s">
        <v>457</v>
      </c>
      <c r="D27" s="16" t="s">
        <v>142</v>
      </c>
      <c r="E27" s="17">
        <v>12495.12</v>
      </c>
      <c r="F27" s="16" t="s">
        <v>167</v>
      </c>
      <c r="G27" s="16" t="s">
        <v>4</v>
      </c>
    </row>
    <row r="28" spans="1:7" s="14" customFormat="1" ht="57" x14ac:dyDescent="0.2">
      <c r="A28" s="16">
        <v>27</v>
      </c>
      <c r="B28" s="16" t="s">
        <v>12</v>
      </c>
      <c r="C28" s="66" t="s">
        <v>179</v>
      </c>
      <c r="D28" s="16" t="s">
        <v>180</v>
      </c>
      <c r="E28" s="17">
        <v>14991.8</v>
      </c>
      <c r="F28" s="16" t="s">
        <v>181</v>
      </c>
      <c r="G28" s="16" t="s">
        <v>4</v>
      </c>
    </row>
    <row r="29" spans="1:7" s="14" customFormat="1" ht="28.5" x14ac:dyDescent="0.2">
      <c r="A29" s="16">
        <v>28</v>
      </c>
      <c r="B29" s="16" t="s">
        <v>9</v>
      </c>
      <c r="C29" s="66" t="s">
        <v>148</v>
      </c>
      <c r="D29" s="16" t="s">
        <v>184</v>
      </c>
      <c r="E29" s="17">
        <v>6705.08</v>
      </c>
      <c r="F29" s="16" t="s">
        <v>183</v>
      </c>
      <c r="G29" s="16" t="s">
        <v>4</v>
      </c>
    </row>
    <row r="30" spans="1:7" s="14" customFormat="1" ht="42.75" x14ac:dyDescent="0.2">
      <c r="A30" s="16">
        <v>29</v>
      </c>
      <c r="B30" s="16" t="s">
        <v>192</v>
      </c>
      <c r="C30" s="66" t="s">
        <v>445</v>
      </c>
      <c r="D30" s="16" t="s">
        <v>142</v>
      </c>
      <c r="E30" s="17">
        <v>16659.32</v>
      </c>
      <c r="F30" s="16" t="s">
        <v>193</v>
      </c>
      <c r="G30" s="16" t="s">
        <v>4</v>
      </c>
    </row>
    <row r="31" spans="1:7" s="14" customFormat="1" x14ac:dyDescent="0.2">
      <c r="A31" s="16">
        <v>30</v>
      </c>
      <c r="B31" s="16" t="s">
        <v>12</v>
      </c>
      <c r="C31" s="66" t="s">
        <v>185</v>
      </c>
      <c r="D31" s="16" t="s">
        <v>142</v>
      </c>
      <c r="E31" s="17">
        <v>3379.64</v>
      </c>
      <c r="F31" s="16" t="s">
        <v>196</v>
      </c>
      <c r="G31" s="16" t="s">
        <v>4</v>
      </c>
    </row>
    <row r="32" spans="1:7" s="14" customFormat="1" ht="28.5" x14ac:dyDescent="0.2">
      <c r="A32" s="16">
        <v>31</v>
      </c>
      <c r="B32" s="16" t="s">
        <v>174</v>
      </c>
      <c r="C32" s="66" t="s">
        <v>185</v>
      </c>
      <c r="D32" s="16" t="s">
        <v>142</v>
      </c>
      <c r="E32" s="17">
        <v>12363.3</v>
      </c>
      <c r="F32" s="16" t="s">
        <v>186</v>
      </c>
      <c r="G32" s="16" t="s">
        <v>4</v>
      </c>
    </row>
    <row r="33" spans="1:7" s="14" customFormat="1" x14ac:dyDescent="0.2">
      <c r="A33" s="16">
        <v>32</v>
      </c>
      <c r="B33" s="16" t="s">
        <v>7</v>
      </c>
      <c r="C33" s="66" t="s">
        <v>185</v>
      </c>
      <c r="D33" s="16" t="s">
        <v>142</v>
      </c>
      <c r="E33" s="17">
        <v>13186.11</v>
      </c>
      <c r="F33" s="16" t="s">
        <v>194</v>
      </c>
      <c r="G33" s="16" t="s">
        <v>195</v>
      </c>
    </row>
    <row r="34" spans="1:7" s="14" customFormat="1" ht="85.5" x14ac:dyDescent="0.2">
      <c r="A34" s="16">
        <v>33</v>
      </c>
      <c r="B34" s="16" t="s">
        <v>174</v>
      </c>
      <c r="C34" s="66" t="s">
        <v>178</v>
      </c>
      <c r="D34" s="16" t="s">
        <v>177</v>
      </c>
      <c r="E34" s="17">
        <v>11186.98</v>
      </c>
      <c r="F34" s="16" t="s">
        <v>175</v>
      </c>
      <c r="G34" s="16" t="s">
        <v>176</v>
      </c>
    </row>
    <row r="35" spans="1:7" s="14" customFormat="1" ht="28.5" x14ac:dyDescent="0.2">
      <c r="A35" s="16">
        <v>34</v>
      </c>
      <c r="B35" s="16" t="s">
        <v>9</v>
      </c>
      <c r="C35" s="66" t="s">
        <v>166</v>
      </c>
      <c r="D35" s="16" t="s">
        <v>142</v>
      </c>
      <c r="E35" s="17">
        <v>26005.16</v>
      </c>
      <c r="F35" s="16" t="s">
        <v>201</v>
      </c>
      <c r="G35" s="16" t="s">
        <v>176</v>
      </c>
    </row>
    <row r="36" spans="1:7" s="14" customFormat="1" ht="114" x14ac:dyDescent="0.2">
      <c r="A36" s="16">
        <v>35</v>
      </c>
      <c r="B36" s="16" t="s">
        <v>190</v>
      </c>
      <c r="C36" s="66" t="s">
        <v>187</v>
      </c>
      <c r="D36" s="16" t="s">
        <v>188</v>
      </c>
      <c r="E36" s="17">
        <v>49509.01</v>
      </c>
      <c r="F36" s="16" t="s">
        <v>189</v>
      </c>
      <c r="G36" s="16" t="s">
        <v>176</v>
      </c>
    </row>
    <row r="37" spans="1:7" s="14" customFormat="1" x14ac:dyDescent="0.2">
      <c r="A37" s="16">
        <v>36</v>
      </c>
      <c r="B37" s="16" t="s">
        <v>6</v>
      </c>
      <c r="C37" s="66" t="s">
        <v>200</v>
      </c>
      <c r="D37" s="16"/>
      <c r="E37" s="17">
        <v>57842.96</v>
      </c>
      <c r="F37" s="16" t="s">
        <v>199</v>
      </c>
      <c r="G37" s="16" t="s">
        <v>19</v>
      </c>
    </row>
    <row r="38" spans="1:7" s="14" customFormat="1" x14ac:dyDescent="0.2">
      <c r="A38" s="16">
        <v>37</v>
      </c>
      <c r="B38" s="16" t="s">
        <v>9</v>
      </c>
      <c r="C38" s="66" t="s">
        <v>197</v>
      </c>
      <c r="D38" s="16" t="s">
        <v>142</v>
      </c>
      <c r="E38" s="17">
        <v>8816.7199999999993</v>
      </c>
      <c r="F38" s="16" t="s">
        <v>198</v>
      </c>
      <c r="G38" s="16" t="s">
        <v>19</v>
      </c>
    </row>
    <row r="39" spans="1:7" s="14" customFormat="1" ht="42.75" x14ac:dyDescent="0.2">
      <c r="A39" s="16">
        <v>38</v>
      </c>
      <c r="B39" s="16" t="s">
        <v>8</v>
      </c>
      <c r="C39" s="66" t="s">
        <v>458</v>
      </c>
      <c r="D39" s="16" t="s">
        <v>142</v>
      </c>
      <c r="E39" s="17">
        <v>39312.86</v>
      </c>
      <c r="F39" s="16" t="s">
        <v>191</v>
      </c>
      <c r="G39" s="16" t="s">
        <v>19</v>
      </c>
    </row>
    <row r="40" spans="1:7" s="14" customFormat="1" x14ac:dyDescent="0.2">
      <c r="A40" s="16">
        <v>39</v>
      </c>
      <c r="B40" s="13" t="s">
        <v>12</v>
      </c>
      <c r="C40" s="68" t="s">
        <v>206</v>
      </c>
      <c r="D40" s="13" t="s">
        <v>142</v>
      </c>
      <c r="E40" s="30">
        <v>7777.95</v>
      </c>
      <c r="F40" s="13" t="s">
        <v>207</v>
      </c>
      <c r="G40" s="13" t="s">
        <v>19</v>
      </c>
    </row>
    <row r="41" spans="1:7" s="14" customFormat="1" x14ac:dyDescent="0.2">
      <c r="A41" s="16">
        <v>40</v>
      </c>
      <c r="B41" s="13" t="s">
        <v>9</v>
      </c>
      <c r="C41" s="68" t="s">
        <v>459</v>
      </c>
      <c r="D41" s="13" t="s">
        <v>142</v>
      </c>
      <c r="E41" s="30">
        <v>28885.54</v>
      </c>
      <c r="F41" s="13" t="s">
        <v>208</v>
      </c>
      <c r="G41" s="13" t="s">
        <v>19</v>
      </c>
    </row>
    <row r="42" spans="1:7" s="14" customFormat="1" x14ac:dyDescent="0.2">
      <c r="A42" s="16">
        <v>41</v>
      </c>
      <c r="B42" s="13" t="s">
        <v>9</v>
      </c>
      <c r="C42" s="68" t="s">
        <v>185</v>
      </c>
      <c r="D42" s="13" t="s">
        <v>142</v>
      </c>
      <c r="E42" s="30">
        <v>8589.69</v>
      </c>
      <c r="F42" s="13" t="s">
        <v>218</v>
      </c>
      <c r="G42" s="13" t="s">
        <v>19</v>
      </c>
    </row>
    <row r="43" spans="1:7" s="14" customFormat="1" x14ac:dyDescent="0.2">
      <c r="A43" s="16">
        <v>42</v>
      </c>
      <c r="B43" s="13" t="s">
        <v>12</v>
      </c>
      <c r="C43" s="68" t="s">
        <v>185</v>
      </c>
      <c r="D43" s="13" t="s">
        <v>142</v>
      </c>
      <c r="E43" s="30">
        <v>9167.1200000000008</v>
      </c>
      <c r="F43" s="13" t="s">
        <v>217</v>
      </c>
      <c r="G43" s="13" t="s">
        <v>19</v>
      </c>
    </row>
    <row r="44" spans="1:7" s="14" customFormat="1" ht="28.5" x14ac:dyDescent="0.2">
      <c r="A44" s="16">
        <v>43</v>
      </c>
      <c r="B44" s="13" t="s">
        <v>12</v>
      </c>
      <c r="C44" s="68" t="s">
        <v>185</v>
      </c>
      <c r="D44" s="13" t="s">
        <v>142</v>
      </c>
      <c r="E44" s="30">
        <v>9732.35</v>
      </c>
      <c r="F44" s="30" t="s">
        <v>216</v>
      </c>
      <c r="G44" s="13" t="s">
        <v>211</v>
      </c>
    </row>
    <row r="45" spans="1:7" s="14" customFormat="1" ht="71.25" x14ac:dyDescent="0.2">
      <c r="A45" s="16">
        <v>44</v>
      </c>
      <c r="B45" s="13" t="s">
        <v>9</v>
      </c>
      <c r="C45" s="68" t="s">
        <v>215</v>
      </c>
      <c r="D45" s="13" t="s">
        <v>209</v>
      </c>
      <c r="E45" s="30">
        <v>11851.73</v>
      </c>
      <c r="F45" s="30" t="s">
        <v>210</v>
      </c>
      <c r="G45" s="13" t="s">
        <v>211</v>
      </c>
    </row>
    <row r="46" spans="1:7" s="14" customFormat="1" x14ac:dyDescent="0.2">
      <c r="A46" s="16">
        <v>45</v>
      </c>
      <c r="B46" s="13" t="s">
        <v>9</v>
      </c>
      <c r="C46" s="68" t="s">
        <v>445</v>
      </c>
      <c r="D46" s="13" t="s">
        <v>142</v>
      </c>
      <c r="E46" s="30">
        <v>16095.86</v>
      </c>
      <c r="F46" s="30" t="s">
        <v>214</v>
      </c>
      <c r="G46" s="13" t="s">
        <v>24</v>
      </c>
    </row>
    <row r="47" spans="1:7" s="14" customFormat="1" ht="71.25" x14ac:dyDescent="0.2">
      <c r="A47" s="16">
        <v>46</v>
      </c>
      <c r="B47" s="13" t="s">
        <v>10</v>
      </c>
      <c r="C47" s="68" t="s">
        <v>234</v>
      </c>
      <c r="D47" s="13" t="s">
        <v>235</v>
      </c>
      <c r="E47" s="30">
        <v>23196.7</v>
      </c>
      <c r="F47" s="30" t="s">
        <v>236</v>
      </c>
      <c r="G47" s="13" t="s">
        <v>20</v>
      </c>
    </row>
    <row r="48" spans="1:7" s="14" customFormat="1" ht="52.5" x14ac:dyDescent="0.2">
      <c r="A48" s="16">
        <v>47</v>
      </c>
      <c r="B48" s="13" t="s">
        <v>228</v>
      </c>
      <c r="C48" s="70" t="s">
        <v>226</v>
      </c>
      <c r="D48" s="13" t="s">
        <v>233</v>
      </c>
      <c r="E48" s="32">
        <v>12557.09</v>
      </c>
      <c r="F48" s="30" t="s">
        <v>227</v>
      </c>
      <c r="G48" s="13" t="s">
        <v>20</v>
      </c>
    </row>
    <row r="49" spans="1:7" s="14" customFormat="1" ht="100.5" customHeight="1" x14ac:dyDescent="0.2">
      <c r="A49" s="16">
        <v>48</v>
      </c>
      <c r="B49" s="13" t="s">
        <v>9</v>
      </c>
      <c r="C49" s="69" t="s">
        <v>460</v>
      </c>
      <c r="D49" s="13" t="s">
        <v>142</v>
      </c>
      <c r="E49" s="32">
        <v>70615.820000000007</v>
      </c>
      <c r="F49" s="30" t="s">
        <v>232</v>
      </c>
      <c r="G49" s="13" t="s">
        <v>20</v>
      </c>
    </row>
    <row r="50" spans="1:7" s="14" customFormat="1" ht="28.5" x14ac:dyDescent="0.2">
      <c r="A50" s="16">
        <v>49</v>
      </c>
      <c r="B50" s="13" t="s">
        <v>225</v>
      </c>
      <c r="C50" s="68" t="s">
        <v>445</v>
      </c>
      <c r="D50" s="13" t="s">
        <v>142</v>
      </c>
      <c r="E50" s="32">
        <v>39379.919999999998</v>
      </c>
      <c r="F50" s="30" t="s">
        <v>237</v>
      </c>
      <c r="G50" s="13" t="s">
        <v>20</v>
      </c>
    </row>
    <row r="51" spans="1:7" s="14" customFormat="1" ht="39.75" customHeight="1" x14ac:dyDescent="0.2">
      <c r="A51" s="16">
        <v>50</v>
      </c>
      <c r="B51" s="13" t="s">
        <v>220</v>
      </c>
      <c r="C51" s="68" t="s">
        <v>219</v>
      </c>
      <c r="D51" s="13" t="s">
        <v>229</v>
      </c>
      <c r="E51" s="32">
        <v>1690</v>
      </c>
      <c r="F51" s="30" t="s">
        <v>221</v>
      </c>
      <c r="G51" s="13" t="s">
        <v>20</v>
      </c>
    </row>
    <row r="52" spans="1:7" s="14" customFormat="1" ht="28.5" x14ac:dyDescent="0.2">
      <c r="A52" s="16">
        <v>51</v>
      </c>
      <c r="B52" s="13" t="s">
        <v>9</v>
      </c>
      <c r="C52" s="66" t="s">
        <v>148</v>
      </c>
      <c r="D52" s="13" t="s">
        <v>242</v>
      </c>
      <c r="E52" s="32">
        <v>7475.41</v>
      </c>
      <c r="F52" s="30" t="s">
        <v>239</v>
      </c>
      <c r="G52" s="13" t="s">
        <v>20</v>
      </c>
    </row>
    <row r="53" spans="1:7" s="14" customFormat="1" ht="28.5" x14ac:dyDescent="0.2">
      <c r="A53" s="16">
        <v>52</v>
      </c>
      <c r="B53" s="13" t="s">
        <v>9</v>
      </c>
      <c r="C53" s="66" t="s">
        <v>241</v>
      </c>
      <c r="D53" s="13" t="s">
        <v>242</v>
      </c>
      <c r="E53" s="32">
        <v>10514.05</v>
      </c>
      <c r="F53" s="30" t="s">
        <v>239</v>
      </c>
      <c r="G53" s="13" t="s">
        <v>20</v>
      </c>
    </row>
    <row r="54" spans="1:7" s="14" customFormat="1" x14ac:dyDescent="0.2">
      <c r="A54" s="16">
        <v>53</v>
      </c>
      <c r="B54" s="13" t="s">
        <v>9</v>
      </c>
      <c r="C54" s="66" t="s">
        <v>185</v>
      </c>
      <c r="D54" s="13" t="s">
        <v>142</v>
      </c>
      <c r="E54" s="32">
        <v>5001.92</v>
      </c>
      <c r="F54" s="30" t="s">
        <v>243</v>
      </c>
      <c r="G54" s="13" t="s">
        <v>20</v>
      </c>
    </row>
    <row r="55" spans="1:7" s="14" customFormat="1" x14ac:dyDescent="0.2">
      <c r="A55" s="16">
        <v>54</v>
      </c>
      <c r="B55" s="13" t="s">
        <v>12</v>
      </c>
      <c r="C55" s="68" t="s">
        <v>445</v>
      </c>
      <c r="D55" s="13" t="s">
        <v>142</v>
      </c>
      <c r="E55" s="32">
        <v>21366.48</v>
      </c>
      <c r="F55" s="30" t="s">
        <v>222</v>
      </c>
      <c r="G55" s="13" t="s">
        <v>20</v>
      </c>
    </row>
    <row r="56" spans="1:7" s="14" customFormat="1" ht="28.5" x14ac:dyDescent="0.2">
      <c r="A56" s="16">
        <v>55</v>
      </c>
      <c r="B56" s="13" t="s">
        <v>12</v>
      </c>
      <c r="C56" s="66" t="s">
        <v>253</v>
      </c>
      <c r="D56" s="33" t="s">
        <v>254</v>
      </c>
      <c r="E56" s="32">
        <v>21071</v>
      </c>
      <c r="F56" s="30" t="s">
        <v>254</v>
      </c>
      <c r="G56" s="13" t="s">
        <v>20</v>
      </c>
    </row>
    <row r="57" spans="1:7" s="14" customFormat="1" ht="156.75" x14ac:dyDescent="0.2">
      <c r="A57" s="16">
        <v>57</v>
      </c>
      <c r="B57" s="13" t="s">
        <v>12</v>
      </c>
      <c r="C57" s="68" t="s">
        <v>240</v>
      </c>
      <c r="D57" s="13" t="s">
        <v>231</v>
      </c>
      <c r="E57" s="32">
        <v>81691.16</v>
      </c>
      <c r="F57" s="30" t="s">
        <v>230</v>
      </c>
      <c r="G57" s="13" t="s">
        <v>20</v>
      </c>
    </row>
    <row r="58" spans="1:7" s="14" customFormat="1" ht="28.5" x14ac:dyDescent="0.2">
      <c r="A58" s="16">
        <v>58</v>
      </c>
      <c r="B58" s="13" t="s">
        <v>9</v>
      </c>
      <c r="C58" s="68" t="s">
        <v>445</v>
      </c>
      <c r="D58" s="13" t="s">
        <v>142</v>
      </c>
      <c r="E58" s="32">
        <v>27103.75</v>
      </c>
      <c r="F58" s="30" t="s">
        <v>238</v>
      </c>
      <c r="G58" s="13" t="s">
        <v>20</v>
      </c>
    </row>
    <row r="59" spans="1:7" s="14" customFormat="1" ht="28.5" x14ac:dyDescent="0.2">
      <c r="A59" s="16">
        <v>61</v>
      </c>
      <c r="B59" s="13" t="s">
        <v>245</v>
      </c>
      <c r="C59" s="68" t="s">
        <v>185</v>
      </c>
      <c r="D59" s="13" t="s">
        <v>142</v>
      </c>
      <c r="E59" s="32">
        <v>8081.79</v>
      </c>
      <c r="F59" s="30" t="s">
        <v>246</v>
      </c>
      <c r="G59" s="13" t="s">
        <v>247</v>
      </c>
    </row>
    <row r="60" spans="1:7" s="14" customFormat="1" x14ac:dyDescent="0.2">
      <c r="A60" s="16">
        <v>62</v>
      </c>
      <c r="B60" s="13" t="s">
        <v>7</v>
      </c>
      <c r="C60" s="68" t="s">
        <v>445</v>
      </c>
      <c r="D60" s="13" t="s">
        <v>142</v>
      </c>
      <c r="E60" s="32">
        <v>15966.6</v>
      </c>
      <c r="F60" s="30" t="s">
        <v>248</v>
      </c>
      <c r="G60" s="13" t="s">
        <v>21</v>
      </c>
    </row>
    <row r="61" spans="1:7" s="14" customFormat="1" ht="42.75" x14ac:dyDescent="0.2">
      <c r="A61" s="16">
        <v>63</v>
      </c>
      <c r="B61" s="13" t="s">
        <v>249</v>
      </c>
      <c r="C61" s="68" t="s">
        <v>445</v>
      </c>
      <c r="D61" s="13" t="s">
        <v>142</v>
      </c>
      <c r="E61" s="32">
        <v>22865.8</v>
      </c>
      <c r="F61" s="30" t="s">
        <v>250</v>
      </c>
      <c r="G61" s="13" t="s">
        <v>21</v>
      </c>
    </row>
    <row r="62" spans="1:7" s="14" customFormat="1" ht="28.5" x14ac:dyDescent="0.2">
      <c r="A62" s="16">
        <v>64</v>
      </c>
      <c r="B62" s="13" t="s">
        <v>262</v>
      </c>
      <c r="C62" s="68" t="s">
        <v>185</v>
      </c>
      <c r="D62" s="13" t="s">
        <v>142</v>
      </c>
      <c r="E62" s="32">
        <v>9277.61</v>
      </c>
      <c r="F62" s="30" t="s">
        <v>263</v>
      </c>
      <c r="G62" s="13" t="s">
        <v>21</v>
      </c>
    </row>
    <row r="63" spans="1:7" s="14" customFormat="1" ht="42.75" x14ac:dyDescent="0.2">
      <c r="A63" s="16">
        <v>65</v>
      </c>
      <c r="B63" s="13" t="s">
        <v>0</v>
      </c>
      <c r="C63" s="68" t="s">
        <v>275</v>
      </c>
      <c r="D63" s="13" t="s">
        <v>274</v>
      </c>
      <c r="E63" s="32">
        <v>10871.81</v>
      </c>
      <c r="F63" s="30" t="s">
        <v>276</v>
      </c>
      <c r="G63" s="13" t="s">
        <v>21</v>
      </c>
    </row>
    <row r="64" spans="1:7" s="14" customFormat="1" ht="28.5" x14ac:dyDescent="0.2">
      <c r="A64" s="16">
        <v>66</v>
      </c>
      <c r="B64" s="13" t="s">
        <v>11</v>
      </c>
      <c r="C64" s="68" t="s">
        <v>285</v>
      </c>
      <c r="D64" s="13" t="s">
        <v>287</v>
      </c>
      <c r="E64" s="32">
        <v>12857.5</v>
      </c>
      <c r="F64" s="30" t="s">
        <v>288</v>
      </c>
      <c r="G64" s="13" t="s">
        <v>21</v>
      </c>
    </row>
    <row r="65" spans="1:7" s="14" customFormat="1" ht="57" x14ac:dyDescent="0.2">
      <c r="A65" s="16">
        <v>67</v>
      </c>
      <c r="B65" s="13" t="s">
        <v>11</v>
      </c>
      <c r="C65" s="68" t="s">
        <v>272</v>
      </c>
      <c r="D65" s="13" t="s">
        <v>188</v>
      </c>
      <c r="E65" s="32">
        <v>24399.1</v>
      </c>
      <c r="F65" s="30" t="s">
        <v>273</v>
      </c>
      <c r="G65" s="13" t="s">
        <v>21</v>
      </c>
    </row>
    <row r="66" spans="1:7" s="14" customFormat="1" ht="60" x14ac:dyDescent="0.2">
      <c r="A66" s="16">
        <v>68</v>
      </c>
      <c r="B66" s="13" t="s">
        <v>255</v>
      </c>
      <c r="C66" s="31" t="s">
        <v>223</v>
      </c>
      <c r="D66" s="13" t="s">
        <v>224</v>
      </c>
      <c r="E66" s="32">
        <v>53246.89</v>
      </c>
      <c r="F66" s="30" t="s">
        <v>256</v>
      </c>
      <c r="G66" s="13" t="s">
        <v>25</v>
      </c>
    </row>
    <row r="67" spans="1:7" s="14" customFormat="1" ht="60" x14ac:dyDescent="0.2">
      <c r="A67" s="16">
        <v>69</v>
      </c>
      <c r="B67" s="13" t="s">
        <v>7</v>
      </c>
      <c r="C67" s="31" t="s">
        <v>257</v>
      </c>
      <c r="D67" s="13" t="s">
        <v>258</v>
      </c>
      <c r="E67" s="32">
        <v>21221.48</v>
      </c>
      <c r="F67" s="30" t="s">
        <v>259</v>
      </c>
      <c r="G67" s="13" t="s">
        <v>21</v>
      </c>
    </row>
    <row r="68" spans="1:7" s="14" customFormat="1" ht="42.75" x14ac:dyDescent="0.2">
      <c r="A68" s="16">
        <v>70</v>
      </c>
      <c r="B68" s="13" t="s">
        <v>7</v>
      </c>
      <c r="C68" s="66" t="s">
        <v>261</v>
      </c>
      <c r="D68" s="13" t="s">
        <v>258</v>
      </c>
      <c r="E68" s="32">
        <v>153161.43</v>
      </c>
      <c r="F68" s="30" t="s">
        <v>260</v>
      </c>
      <c r="G68" s="13" t="s">
        <v>21</v>
      </c>
    </row>
    <row r="69" spans="1:7" s="14" customFormat="1" x14ac:dyDescent="0.2">
      <c r="A69" s="16">
        <v>71</v>
      </c>
      <c r="B69" s="13" t="s">
        <v>7</v>
      </c>
      <c r="C69" s="66" t="s">
        <v>148</v>
      </c>
      <c r="D69" s="13" t="s">
        <v>258</v>
      </c>
      <c r="E69" s="32">
        <v>9582.75</v>
      </c>
      <c r="F69" s="30" t="s">
        <v>260</v>
      </c>
      <c r="G69" s="13" t="s">
        <v>21</v>
      </c>
    </row>
    <row r="70" spans="1:7" s="14" customFormat="1" x14ac:dyDescent="0.2">
      <c r="A70" s="16">
        <v>72</v>
      </c>
      <c r="B70" s="13" t="s">
        <v>7</v>
      </c>
      <c r="C70" s="68" t="s">
        <v>461</v>
      </c>
      <c r="D70" s="13" t="s">
        <v>142</v>
      </c>
      <c r="E70" s="32">
        <v>48690.12</v>
      </c>
      <c r="F70" s="30" t="s">
        <v>251</v>
      </c>
      <c r="G70" s="13" t="s">
        <v>21</v>
      </c>
    </row>
    <row r="71" spans="1:7" s="14" customFormat="1" ht="28.5" x14ac:dyDescent="0.2">
      <c r="A71" s="16">
        <v>73</v>
      </c>
      <c r="B71" s="13" t="s">
        <v>7</v>
      </c>
      <c r="C71" s="68" t="s">
        <v>285</v>
      </c>
      <c r="D71" s="13" t="s">
        <v>286</v>
      </c>
      <c r="E71" s="32">
        <v>5654.27</v>
      </c>
      <c r="F71" s="30" t="s">
        <v>251</v>
      </c>
      <c r="G71" s="13" t="s">
        <v>21</v>
      </c>
    </row>
    <row r="72" spans="1:7" s="14" customFormat="1" x14ac:dyDescent="0.2">
      <c r="A72" s="16">
        <v>74</v>
      </c>
      <c r="B72" s="13" t="s">
        <v>7</v>
      </c>
      <c r="C72" s="68" t="s">
        <v>445</v>
      </c>
      <c r="D72" s="13" t="s">
        <v>142</v>
      </c>
      <c r="E72" s="32">
        <v>21959.68</v>
      </c>
      <c r="F72" s="30" t="s">
        <v>252</v>
      </c>
      <c r="G72" s="13" t="s">
        <v>21</v>
      </c>
    </row>
    <row r="73" spans="1:7" s="14" customFormat="1" x14ac:dyDescent="0.2">
      <c r="A73" s="16">
        <v>75</v>
      </c>
      <c r="B73" s="13" t="s">
        <v>244</v>
      </c>
      <c r="C73" s="68" t="s">
        <v>185</v>
      </c>
      <c r="D73" s="13" t="s">
        <v>142</v>
      </c>
      <c r="E73" s="30">
        <v>9749.92</v>
      </c>
      <c r="F73" s="30" t="s">
        <v>252</v>
      </c>
      <c r="G73" s="13" t="s">
        <v>21</v>
      </c>
    </row>
    <row r="74" spans="1:7" s="14" customFormat="1" x14ac:dyDescent="0.2">
      <c r="A74" s="16">
        <v>76</v>
      </c>
      <c r="B74" s="13" t="s">
        <v>7</v>
      </c>
      <c r="C74" s="68" t="s">
        <v>185</v>
      </c>
      <c r="D74" s="13" t="s">
        <v>142</v>
      </c>
      <c r="E74" s="30">
        <v>26308.799999999999</v>
      </c>
      <c r="F74" s="30" t="s">
        <v>264</v>
      </c>
      <c r="G74" s="13" t="s">
        <v>22</v>
      </c>
    </row>
    <row r="75" spans="1:7" s="14" customFormat="1" ht="42.75" x14ac:dyDescent="0.2">
      <c r="A75" s="16">
        <v>77</v>
      </c>
      <c r="B75" s="13" t="s">
        <v>10</v>
      </c>
      <c r="C75" s="68" t="s">
        <v>219</v>
      </c>
      <c r="D75" s="13" t="s">
        <v>229</v>
      </c>
      <c r="E75" s="30">
        <v>4100</v>
      </c>
      <c r="F75" s="30" t="s">
        <v>271</v>
      </c>
      <c r="G75" s="13" t="s">
        <v>22</v>
      </c>
    </row>
    <row r="76" spans="1:7" s="14" customFormat="1" ht="57" x14ac:dyDescent="0.2">
      <c r="A76" s="16">
        <v>78</v>
      </c>
      <c r="B76" s="13" t="s">
        <v>10</v>
      </c>
      <c r="C76" s="68" t="s">
        <v>282</v>
      </c>
      <c r="D76" s="13" t="s">
        <v>283</v>
      </c>
      <c r="E76" s="30">
        <v>54159.4</v>
      </c>
      <c r="F76" s="30" t="s">
        <v>269</v>
      </c>
      <c r="G76" s="13" t="s">
        <v>22</v>
      </c>
    </row>
    <row r="77" spans="1:7" s="14" customFormat="1" ht="46.5" customHeight="1" x14ac:dyDescent="0.2">
      <c r="A77" s="16">
        <v>79</v>
      </c>
      <c r="B77" s="13" t="s">
        <v>10</v>
      </c>
      <c r="C77" s="66" t="s">
        <v>148</v>
      </c>
      <c r="D77" s="13" t="s">
        <v>277</v>
      </c>
      <c r="E77" s="30">
        <v>63590.46</v>
      </c>
      <c r="F77" s="30" t="s">
        <v>270</v>
      </c>
      <c r="G77" s="13" t="s">
        <v>22</v>
      </c>
    </row>
    <row r="78" spans="1:7" s="14" customFormat="1" ht="42.75" x14ac:dyDescent="0.2">
      <c r="A78" s="16">
        <v>80</v>
      </c>
      <c r="B78" s="13" t="s">
        <v>10</v>
      </c>
      <c r="C78" s="68" t="s">
        <v>280</v>
      </c>
      <c r="D78" s="13" t="s">
        <v>267</v>
      </c>
      <c r="E78" s="30">
        <v>20765.099999999999</v>
      </c>
      <c r="F78" s="30" t="s">
        <v>268</v>
      </c>
      <c r="G78" s="13" t="s">
        <v>22</v>
      </c>
    </row>
    <row r="79" spans="1:7" s="14" customFormat="1" ht="114" x14ac:dyDescent="0.2">
      <c r="A79" s="16">
        <v>81</v>
      </c>
      <c r="B79" s="13" t="s">
        <v>10</v>
      </c>
      <c r="C79" s="68" t="s">
        <v>278</v>
      </c>
      <c r="D79" s="13" t="s">
        <v>277</v>
      </c>
      <c r="E79" s="30">
        <v>37653.83</v>
      </c>
      <c r="F79" s="30" t="s">
        <v>268</v>
      </c>
      <c r="G79" s="13" t="s">
        <v>22</v>
      </c>
    </row>
    <row r="80" spans="1:7" s="14" customFormat="1" ht="42.75" x14ac:dyDescent="0.2">
      <c r="A80" s="16">
        <v>82</v>
      </c>
      <c r="B80" s="13" t="s">
        <v>10</v>
      </c>
      <c r="C80" s="66" t="s">
        <v>261</v>
      </c>
      <c r="D80" s="13" t="s">
        <v>277</v>
      </c>
      <c r="E80" s="30">
        <v>133013.4</v>
      </c>
      <c r="F80" s="30" t="s">
        <v>284</v>
      </c>
      <c r="G80" s="13" t="s">
        <v>22</v>
      </c>
    </row>
    <row r="81" spans="1:9" s="14" customFormat="1" x14ac:dyDescent="0.2">
      <c r="A81" s="16">
        <v>83</v>
      </c>
      <c r="B81" s="13" t="s">
        <v>7</v>
      </c>
      <c r="C81" s="68" t="s">
        <v>459</v>
      </c>
      <c r="D81" s="13" t="s">
        <v>142</v>
      </c>
      <c r="E81" s="30">
        <v>41685.68</v>
      </c>
      <c r="F81" s="30" t="s">
        <v>265</v>
      </c>
      <c r="G81" s="13" t="s">
        <v>22</v>
      </c>
    </row>
    <row r="82" spans="1:9" s="14" customFormat="1" x14ac:dyDescent="0.2">
      <c r="A82" s="16">
        <v>84</v>
      </c>
      <c r="B82" s="13" t="s">
        <v>244</v>
      </c>
      <c r="C82" s="68" t="s">
        <v>185</v>
      </c>
      <c r="D82" s="13" t="s">
        <v>142</v>
      </c>
      <c r="E82" s="30">
        <v>12231.18</v>
      </c>
      <c r="F82" s="30" t="s">
        <v>265</v>
      </c>
      <c r="G82" s="13" t="s">
        <v>22</v>
      </c>
    </row>
    <row r="83" spans="1:9" s="14" customFormat="1" x14ac:dyDescent="0.2">
      <c r="A83" s="16">
        <v>85</v>
      </c>
      <c r="B83" s="13" t="s">
        <v>7</v>
      </c>
      <c r="C83" s="68" t="s">
        <v>447</v>
      </c>
      <c r="D83" s="13" t="s">
        <v>142</v>
      </c>
      <c r="E83" s="30">
        <v>28134.6</v>
      </c>
      <c r="F83" s="30" t="s">
        <v>266</v>
      </c>
      <c r="G83" s="13" t="s">
        <v>22</v>
      </c>
    </row>
    <row r="84" spans="1:9" s="14" customFormat="1" x14ac:dyDescent="0.2">
      <c r="A84" s="16">
        <v>86</v>
      </c>
      <c r="B84" s="13" t="s">
        <v>12</v>
      </c>
      <c r="C84" s="68" t="s">
        <v>447</v>
      </c>
      <c r="D84" s="13" t="s">
        <v>142</v>
      </c>
      <c r="E84" s="30">
        <v>36186.449999999997</v>
      </c>
      <c r="F84" s="30" t="s">
        <v>281</v>
      </c>
      <c r="G84" s="13" t="s">
        <v>22</v>
      </c>
    </row>
    <row r="85" spans="1:9" s="14" customFormat="1" x14ac:dyDescent="0.2">
      <c r="A85" s="13"/>
      <c r="B85" s="13"/>
      <c r="C85" s="68"/>
      <c r="D85" s="13"/>
      <c r="E85" s="30"/>
      <c r="F85" s="30"/>
      <c r="G85" s="13"/>
    </row>
    <row r="86" spans="1:9" s="14" customFormat="1" x14ac:dyDescent="0.2">
      <c r="A86" s="13"/>
      <c r="B86" s="13"/>
      <c r="C86" s="68"/>
      <c r="D86" s="13"/>
      <c r="E86" s="30" t="s">
        <v>98</v>
      </c>
      <c r="F86" s="30"/>
      <c r="G86" s="13"/>
    </row>
    <row r="87" spans="1:9" s="14" customFormat="1" x14ac:dyDescent="0.2">
      <c r="A87" s="35"/>
      <c r="B87" s="35"/>
      <c r="C87" s="59"/>
      <c r="D87" s="35" t="s">
        <v>18</v>
      </c>
      <c r="E87" s="36">
        <f>SUM(E2:E86)</f>
        <v>2855351.9600000009</v>
      </c>
      <c r="F87" s="36"/>
      <c r="G87" s="35"/>
    </row>
    <row r="88" spans="1:9" x14ac:dyDescent="0.2">
      <c r="A88" s="13" t="s">
        <v>98</v>
      </c>
      <c r="B88" s="13"/>
      <c r="C88" s="68"/>
      <c r="D88" s="13"/>
      <c r="E88" s="13" t="s">
        <v>98</v>
      </c>
      <c r="F88" s="13"/>
      <c r="G88" s="13"/>
    </row>
    <row r="89" spans="1:9" x14ac:dyDescent="0.2">
      <c r="H89" s="34"/>
      <c r="I89" s="34"/>
    </row>
    <row r="94" spans="1:9" x14ac:dyDescent="0.2">
      <c r="D94" s="22"/>
    </row>
    <row r="95" spans="1:9" x14ac:dyDescent="0.2">
      <c r="D95" s="23"/>
    </row>
    <row r="96" spans="1:9" x14ac:dyDescent="0.2">
      <c r="D96" s="23"/>
    </row>
    <row r="97" spans="4:4" x14ac:dyDescent="0.2">
      <c r="D97" s="23"/>
    </row>
    <row r="98" spans="4:4" x14ac:dyDescent="0.2">
      <c r="D98" s="23"/>
    </row>
    <row r="99" spans="4:4" x14ac:dyDescent="0.2">
      <c r="D99" s="23"/>
    </row>
    <row r="100" spans="4:4" x14ac:dyDescent="0.2">
      <c r="D100" s="23"/>
    </row>
    <row r="101" spans="4:4" x14ac:dyDescent="0.2">
      <c r="D101" s="23"/>
    </row>
    <row r="102" spans="4:4" x14ac:dyDescent="0.2">
      <c r="D102" s="23"/>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FCC0-45C4-499B-9525-E2DF27C04C75}">
  <dimension ref="A1:J109"/>
  <sheetViews>
    <sheetView rightToLeft="1" topLeftCell="B79" workbookViewId="0">
      <selection activeCell="D97" sqref="D97"/>
    </sheetView>
  </sheetViews>
  <sheetFormatPr defaultRowHeight="14.25" x14ac:dyDescent="0.2"/>
  <cols>
    <col min="1" max="1" width="6.875" style="15" customWidth="1"/>
    <col min="2" max="2" width="15" style="14" customWidth="1"/>
    <col min="3" max="3" width="22.375" style="65" customWidth="1"/>
    <col min="4" max="4" width="22.375" customWidth="1"/>
    <col min="5" max="5" width="14.5" customWidth="1"/>
    <col min="6" max="6" width="15.375" customWidth="1"/>
    <col min="7" max="7" width="13.5" customWidth="1"/>
    <col min="8" max="8" width="10.125" customWidth="1"/>
  </cols>
  <sheetData>
    <row r="1" spans="1:10" x14ac:dyDescent="0.2">
      <c r="A1" s="35" t="s">
        <v>279</v>
      </c>
      <c r="B1" s="35" t="e">
        <f>#REF!</f>
        <v>#REF!</v>
      </c>
      <c r="C1" s="59" t="e">
        <f>#REF!</f>
        <v>#REF!</v>
      </c>
      <c r="D1" s="42" t="e">
        <f>#REF!</f>
        <v>#REF!</v>
      </c>
      <c r="E1" s="35" t="e">
        <f>#REF!</f>
        <v>#REF!</v>
      </c>
      <c r="F1" s="35" t="e">
        <f>#REF!</f>
        <v>#REF!</v>
      </c>
      <c r="G1" s="35" t="e">
        <f>#REF!</f>
        <v>#REF!</v>
      </c>
    </row>
    <row r="2" spans="1:10" s="44" customFormat="1" x14ac:dyDescent="0.2">
      <c r="A2" s="16">
        <v>1</v>
      </c>
      <c r="B2" s="16" t="s">
        <v>174</v>
      </c>
      <c r="C2" s="60" t="s">
        <v>443</v>
      </c>
      <c r="D2" s="40" t="s">
        <v>142</v>
      </c>
      <c r="E2" s="38">
        <v>21149.08</v>
      </c>
      <c r="F2" s="16" t="s">
        <v>295</v>
      </c>
      <c r="G2" s="16" t="s">
        <v>26</v>
      </c>
      <c r="I2" s="44">
        <v>2024</v>
      </c>
    </row>
    <row r="3" spans="1:10" s="44" customFormat="1" x14ac:dyDescent="0.2">
      <c r="A3" s="16">
        <v>2</v>
      </c>
      <c r="B3" s="16" t="s">
        <v>291</v>
      </c>
      <c r="C3" s="61" t="s">
        <v>185</v>
      </c>
      <c r="D3" s="37" t="s">
        <v>142</v>
      </c>
      <c r="E3" s="41">
        <v>8219.7800000000007</v>
      </c>
      <c r="F3" s="8" t="s">
        <v>292</v>
      </c>
      <c r="G3" s="8" t="s">
        <v>26</v>
      </c>
      <c r="I3" s="44">
        <v>2024</v>
      </c>
    </row>
    <row r="4" spans="1:10" s="44" customFormat="1" ht="18" customHeight="1" x14ac:dyDescent="0.25">
      <c r="A4" s="16">
        <v>3</v>
      </c>
      <c r="B4" s="16" t="s">
        <v>174</v>
      </c>
      <c r="C4" s="61" t="s">
        <v>185</v>
      </c>
      <c r="D4" s="37" t="s">
        <v>142</v>
      </c>
      <c r="E4" s="41" t="s">
        <v>98</v>
      </c>
      <c r="F4" s="8" t="s">
        <v>292</v>
      </c>
      <c r="G4" s="8" t="s">
        <v>26</v>
      </c>
      <c r="H4" s="43" t="s">
        <v>311</v>
      </c>
    </row>
    <row r="5" spans="1:10" s="44" customFormat="1" ht="28.5" x14ac:dyDescent="0.2">
      <c r="A5" s="16">
        <v>4</v>
      </c>
      <c r="B5" s="16" t="s">
        <v>293</v>
      </c>
      <c r="C5" s="60" t="s">
        <v>444</v>
      </c>
      <c r="D5" s="24" t="s">
        <v>142</v>
      </c>
      <c r="E5" s="38">
        <v>60325.66</v>
      </c>
      <c r="F5" s="16" t="s">
        <v>294</v>
      </c>
      <c r="G5" s="16" t="s">
        <v>26</v>
      </c>
      <c r="H5" s="45"/>
      <c r="I5" s="44">
        <v>2024</v>
      </c>
    </row>
    <row r="6" spans="1:10" s="44" customFormat="1" ht="15.75" x14ac:dyDescent="0.2">
      <c r="A6" s="16">
        <v>5</v>
      </c>
      <c r="B6" s="16" t="s">
        <v>289</v>
      </c>
      <c r="C6" s="60" t="s">
        <v>445</v>
      </c>
      <c r="D6" s="24" t="s">
        <v>142</v>
      </c>
      <c r="E6" s="38">
        <v>14782</v>
      </c>
      <c r="F6" s="16" t="s">
        <v>290</v>
      </c>
      <c r="G6" s="16" t="s">
        <v>26</v>
      </c>
      <c r="I6" s="44">
        <v>2024</v>
      </c>
    </row>
    <row r="7" spans="1:10" s="44" customFormat="1" ht="15.75" x14ac:dyDescent="0.2">
      <c r="A7" s="16">
        <v>6</v>
      </c>
      <c r="B7" s="16" t="s">
        <v>298</v>
      </c>
      <c r="C7" s="60" t="s">
        <v>185</v>
      </c>
      <c r="D7" s="24" t="s">
        <v>142</v>
      </c>
      <c r="E7" s="38">
        <v>9750.32</v>
      </c>
      <c r="F7" s="16" t="s">
        <v>290</v>
      </c>
      <c r="G7" s="16" t="s">
        <v>26</v>
      </c>
      <c r="I7" s="44">
        <v>2024</v>
      </c>
    </row>
    <row r="8" spans="1:10" s="44" customFormat="1" ht="15.75" x14ac:dyDescent="0.2">
      <c r="A8" s="16">
        <v>7</v>
      </c>
      <c r="B8" s="16" t="s">
        <v>296</v>
      </c>
      <c r="C8" s="60" t="s">
        <v>185</v>
      </c>
      <c r="D8" s="24" t="s">
        <v>142</v>
      </c>
      <c r="E8" s="38">
        <v>8221.92</v>
      </c>
      <c r="F8" s="16" t="s">
        <v>297</v>
      </c>
      <c r="G8" s="16" t="s">
        <v>26</v>
      </c>
      <c r="I8" s="44">
        <v>2024</v>
      </c>
    </row>
    <row r="9" spans="1:10" s="44" customFormat="1" ht="15.75" x14ac:dyDescent="0.2">
      <c r="A9" s="16">
        <v>8</v>
      </c>
      <c r="B9" s="16" t="s">
        <v>298</v>
      </c>
      <c r="C9" s="60" t="s">
        <v>445</v>
      </c>
      <c r="D9" s="24" t="s">
        <v>142</v>
      </c>
      <c r="E9" s="38">
        <v>17913.2</v>
      </c>
      <c r="F9" s="16" t="s">
        <v>297</v>
      </c>
      <c r="G9" s="16" t="s">
        <v>26</v>
      </c>
      <c r="I9" s="44">
        <v>2024</v>
      </c>
      <c r="J9" s="44" t="s">
        <v>328</v>
      </c>
    </row>
    <row r="10" spans="1:10" s="44" customFormat="1" ht="15.75" x14ac:dyDescent="0.2">
      <c r="A10" s="16">
        <v>9</v>
      </c>
      <c r="B10" s="16" t="s">
        <v>296</v>
      </c>
      <c r="C10" s="60" t="s">
        <v>185</v>
      </c>
      <c r="D10" s="24" t="s">
        <v>142</v>
      </c>
      <c r="E10" s="38">
        <v>12418.24</v>
      </c>
      <c r="F10" s="16" t="s">
        <v>305</v>
      </c>
      <c r="G10" s="16" t="s">
        <v>301</v>
      </c>
      <c r="I10" s="44">
        <v>2024</v>
      </c>
    </row>
    <row r="11" spans="1:10" s="44" customFormat="1" ht="15.75" x14ac:dyDescent="0.2">
      <c r="A11" s="16">
        <v>10</v>
      </c>
      <c r="B11" s="16" t="s">
        <v>174</v>
      </c>
      <c r="C11" s="60" t="s">
        <v>446</v>
      </c>
      <c r="D11" s="24" t="s">
        <v>142</v>
      </c>
      <c r="E11" s="38">
        <v>16130.55</v>
      </c>
      <c r="F11" s="16" t="s">
        <v>300</v>
      </c>
      <c r="G11" s="16" t="s">
        <v>301</v>
      </c>
      <c r="I11" s="44">
        <v>2024</v>
      </c>
    </row>
    <row r="12" spans="1:10" s="44" customFormat="1" ht="15.75" x14ac:dyDescent="0.2">
      <c r="A12" s="16">
        <v>11</v>
      </c>
      <c r="B12" s="16" t="s">
        <v>174</v>
      </c>
      <c r="C12" s="60" t="s">
        <v>185</v>
      </c>
      <c r="D12" s="24" t="s">
        <v>142</v>
      </c>
      <c r="E12" s="46">
        <v>10680</v>
      </c>
      <c r="F12" s="16" t="s">
        <v>315</v>
      </c>
      <c r="G12" s="16" t="s">
        <v>301</v>
      </c>
      <c r="H12" s="49" t="s">
        <v>98</v>
      </c>
      <c r="I12" s="44">
        <v>2025</v>
      </c>
    </row>
    <row r="13" spans="1:10" s="44" customFormat="1" ht="28.5" x14ac:dyDescent="0.2">
      <c r="A13" s="16">
        <v>12</v>
      </c>
      <c r="B13" s="16" t="s">
        <v>174</v>
      </c>
      <c r="C13" s="60" t="s">
        <v>306</v>
      </c>
      <c r="D13" s="24" t="s">
        <v>307</v>
      </c>
      <c r="E13" s="38">
        <v>4463.1099999999997</v>
      </c>
      <c r="F13" s="16" t="s">
        <v>308</v>
      </c>
      <c r="G13" s="16" t="s">
        <v>301</v>
      </c>
      <c r="H13" s="45"/>
      <c r="I13" s="44">
        <v>2024</v>
      </c>
      <c r="J13" s="44" t="s">
        <v>328</v>
      </c>
    </row>
    <row r="14" spans="1:10" s="44" customFormat="1" ht="28.5" x14ac:dyDescent="0.2">
      <c r="A14" s="16">
        <v>13</v>
      </c>
      <c r="B14" s="16" t="s">
        <v>174</v>
      </c>
      <c r="C14" s="60" t="s">
        <v>327</v>
      </c>
      <c r="D14" s="16" t="s">
        <v>326</v>
      </c>
      <c r="E14" s="38">
        <v>5025.51</v>
      </c>
      <c r="F14" s="16" t="s">
        <v>299</v>
      </c>
      <c r="G14" s="16" t="s">
        <v>319</v>
      </c>
      <c r="I14" s="44">
        <v>2025</v>
      </c>
    </row>
    <row r="15" spans="1:10" s="44" customFormat="1" ht="15.75" x14ac:dyDescent="0.2">
      <c r="A15" s="16">
        <v>14</v>
      </c>
      <c r="B15" s="16" t="s">
        <v>174</v>
      </c>
      <c r="C15" s="60" t="s">
        <v>446</v>
      </c>
      <c r="D15" s="24" t="s">
        <v>142</v>
      </c>
      <c r="E15" s="38">
        <v>4308.38</v>
      </c>
      <c r="F15" s="16" t="s">
        <v>299</v>
      </c>
      <c r="G15" s="16" t="s">
        <v>5</v>
      </c>
      <c r="I15" s="47">
        <v>2024</v>
      </c>
      <c r="J15" s="44" t="s">
        <v>328</v>
      </c>
    </row>
    <row r="16" spans="1:10" s="44" customFormat="1" ht="31.5" x14ac:dyDescent="0.2">
      <c r="A16" s="16">
        <v>15</v>
      </c>
      <c r="B16" s="16" t="s">
        <v>174</v>
      </c>
      <c r="C16" s="60" t="s">
        <v>316</v>
      </c>
      <c r="D16" s="24" t="s">
        <v>325</v>
      </c>
      <c r="E16" s="38">
        <v>148779.56</v>
      </c>
      <c r="F16" s="16" t="s">
        <v>299</v>
      </c>
      <c r="G16" s="16" t="s">
        <v>5</v>
      </c>
      <c r="H16" s="48" t="s">
        <v>98</v>
      </c>
      <c r="I16" s="44">
        <v>2025</v>
      </c>
    </row>
    <row r="17" spans="1:10" s="44" customFormat="1" ht="31.5" x14ac:dyDescent="0.2">
      <c r="A17" s="16">
        <v>16</v>
      </c>
      <c r="B17" s="16" t="s">
        <v>312</v>
      </c>
      <c r="C17" s="60" t="s">
        <v>313</v>
      </c>
      <c r="D17" s="24" t="s">
        <v>324</v>
      </c>
      <c r="E17" s="38">
        <v>15561.95</v>
      </c>
      <c r="F17" s="16" t="s">
        <v>314</v>
      </c>
      <c r="G17" s="16" t="s">
        <v>5</v>
      </c>
      <c r="H17" s="45"/>
      <c r="I17" s="44">
        <v>2025</v>
      </c>
    </row>
    <row r="18" spans="1:10" s="44" customFormat="1" ht="31.5" x14ac:dyDescent="0.2">
      <c r="A18" s="16">
        <v>17</v>
      </c>
      <c r="B18" s="16" t="s">
        <v>317</v>
      </c>
      <c r="C18" s="60" t="s">
        <v>330</v>
      </c>
      <c r="D18" s="24" t="s">
        <v>324</v>
      </c>
      <c r="E18" s="46">
        <v>19534.13</v>
      </c>
      <c r="F18" s="16" t="s">
        <v>318</v>
      </c>
      <c r="G18" s="16" t="s">
        <v>5</v>
      </c>
      <c r="H18" s="49" t="s">
        <v>98</v>
      </c>
      <c r="I18" s="44">
        <v>2025</v>
      </c>
    </row>
    <row r="19" spans="1:10" s="44" customFormat="1" ht="15.75" x14ac:dyDescent="0.2">
      <c r="A19" s="16">
        <v>18</v>
      </c>
      <c r="B19" s="16" t="s">
        <v>174</v>
      </c>
      <c r="C19" s="60" t="s">
        <v>445</v>
      </c>
      <c r="D19" s="24" t="s">
        <v>142</v>
      </c>
      <c r="E19" s="38">
        <v>15654.27</v>
      </c>
      <c r="F19" s="16" t="s">
        <v>309</v>
      </c>
      <c r="G19" s="16" t="s">
        <v>5</v>
      </c>
      <c r="H19" s="45"/>
      <c r="I19" s="44">
        <v>2024</v>
      </c>
      <c r="J19" s="44" t="s">
        <v>328</v>
      </c>
    </row>
    <row r="20" spans="1:10" s="44" customFormat="1" ht="15.75" x14ac:dyDescent="0.2">
      <c r="A20" s="16">
        <v>19</v>
      </c>
      <c r="B20" s="16" t="s">
        <v>174</v>
      </c>
      <c r="C20" s="60" t="s">
        <v>185</v>
      </c>
      <c r="D20" s="24" t="s">
        <v>142</v>
      </c>
      <c r="E20" s="38">
        <v>7189.11</v>
      </c>
      <c r="F20" s="16" t="s">
        <v>302</v>
      </c>
      <c r="G20" s="16" t="s">
        <v>5</v>
      </c>
      <c r="I20" s="44">
        <v>2024</v>
      </c>
      <c r="J20" s="44" t="s">
        <v>328</v>
      </c>
    </row>
    <row r="21" spans="1:10" s="44" customFormat="1" ht="31.5" x14ac:dyDescent="0.2">
      <c r="A21" s="16">
        <v>20</v>
      </c>
      <c r="B21" s="16" t="s">
        <v>331</v>
      </c>
      <c r="C21" s="60" t="s">
        <v>332</v>
      </c>
      <c r="D21" s="24" t="s">
        <v>333</v>
      </c>
      <c r="E21" s="38">
        <v>19873</v>
      </c>
      <c r="F21" s="16" t="s">
        <v>334</v>
      </c>
      <c r="G21" s="16" t="s">
        <v>5</v>
      </c>
    </row>
    <row r="22" spans="1:10" s="44" customFormat="1" ht="15.75" x14ac:dyDescent="0.2">
      <c r="A22" s="16"/>
      <c r="B22" s="16" t="s">
        <v>174</v>
      </c>
      <c r="C22" s="58" t="s">
        <v>445</v>
      </c>
      <c r="D22" s="24" t="s">
        <v>142</v>
      </c>
      <c r="E22" s="38">
        <v>14352.32</v>
      </c>
      <c r="F22" s="16" t="s">
        <v>344</v>
      </c>
      <c r="G22" s="16"/>
    </row>
    <row r="23" spans="1:10" s="44" customFormat="1" ht="15.75" x14ac:dyDescent="0.2">
      <c r="A23" s="16">
        <v>21</v>
      </c>
      <c r="B23" s="16" t="s">
        <v>174</v>
      </c>
      <c r="C23" s="60" t="s">
        <v>185</v>
      </c>
      <c r="D23" s="24" t="s">
        <v>142</v>
      </c>
      <c r="E23" s="38">
        <v>9785.76</v>
      </c>
      <c r="F23" s="16" t="s">
        <v>310</v>
      </c>
      <c r="G23" s="16" t="s">
        <v>5</v>
      </c>
      <c r="I23" s="44">
        <v>2024</v>
      </c>
    </row>
    <row r="24" spans="1:10" s="44" customFormat="1" ht="28.5" x14ac:dyDescent="0.2">
      <c r="A24" s="16">
        <v>22</v>
      </c>
      <c r="B24" s="16" t="s">
        <v>320</v>
      </c>
      <c r="C24" s="60" t="s">
        <v>185</v>
      </c>
      <c r="D24" s="24" t="s">
        <v>142</v>
      </c>
      <c r="E24" s="38">
        <v>11321.35</v>
      </c>
      <c r="F24" s="16" t="s">
        <v>321</v>
      </c>
      <c r="G24" s="16" t="s">
        <v>5</v>
      </c>
      <c r="I24" s="44">
        <v>2025</v>
      </c>
      <c r="J24" s="44" t="s">
        <v>329</v>
      </c>
    </row>
    <row r="25" spans="1:10" s="44" customFormat="1" ht="57" x14ac:dyDescent="0.2">
      <c r="A25" s="16">
        <v>24</v>
      </c>
      <c r="B25" s="16" t="s">
        <v>358</v>
      </c>
      <c r="C25" s="60" t="s">
        <v>185</v>
      </c>
      <c r="D25" s="24" t="s">
        <v>142</v>
      </c>
      <c r="E25" s="38">
        <v>35929.78</v>
      </c>
      <c r="F25" s="16" t="s">
        <v>322</v>
      </c>
      <c r="G25" s="16" t="s">
        <v>323</v>
      </c>
      <c r="I25" s="44">
        <v>2025</v>
      </c>
      <c r="J25" s="44" t="s">
        <v>329</v>
      </c>
    </row>
    <row r="26" spans="1:10" s="44" customFormat="1" ht="15.75" x14ac:dyDescent="0.2">
      <c r="A26" s="16"/>
      <c r="B26" s="16" t="s">
        <v>174</v>
      </c>
      <c r="C26" s="60" t="s">
        <v>452</v>
      </c>
      <c r="D26" s="24" t="s">
        <v>142</v>
      </c>
      <c r="E26" s="38">
        <v>22101.119999999999</v>
      </c>
      <c r="F26" s="16" t="s">
        <v>303</v>
      </c>
      <c r="G26" s="16" t="s">
        <v>5</v>
      </c>
    </row>
    <row r="27" spans="1:10" s="44" customFormat="1" ht="15.75" x14ac:dyDescent="0.2">
      <c r="A27" s="16">
        <v>23</v>
      </c>
      <c r="B27" s="16" t="s">
        <v>304</v>
      </c>
      <c r="C27" s="58" t="s">
        <v>445</v>
      </c>
      <c r="D27" s="24" t="s">
        <v>142</v>
      </c>
      <c r="E27" s="38">
        <v>17430.54</v>
      </c>
      <c r="F27" s="16" t="s">
        <v>303</v>
      </c>
      <c r="G27" s="16" t="s">
        <v>5</v>
      </c>
      <c r="I27" s="44">
        <v>2024</v>
      </c>
      <c r="J27" s="44" t="s">
        <v>328</v>
      </c>
    </row>
    <row r="28" spans="1:10" s="44" customFormat="1" ht="28.5" x14ac:dyDescent="0.2">
      <c r="A28" s="16"/>
      <c r="B28" s="16" t="s">
        <v>354</v>
      </c>
      <c r="C28" s="62" t="s">
        <v>356</v>
      </c>
      <c r="D28" s="16" t="s">
        <v>355</v>
      </c>
      <c r="E28" s="38">
        <v>52252.31</v>
      </c>
      <c r="F28" s="16" t="s">
        <v>357</v>
      </c>
      <c r="G28" s="16" t="s">
        <v>2</v>
      </c>
    </row>
    <row r="29" spans="1:10" s="44" customFormat="1" ht="28.5" x14ac:dyDescent="0.2">
      <c r="A29" s="16"/>
      <c r="B29" s="16" t="s">
        <v>346</v>
      </c>
      <c r="C29" s="60" t="s">
        <v>316</v>
      </c>
      <c r="D29" s="16" t="s">
        <v>347</v>
      </c>
      <c r="E29" s="38">
        <v>311180.59000000003</v>
      </c>
      <c r="F29" s="16" t="s">
        <v>365</v>
      </c>
      <c r="G29" s="16" t="s">
        <v>2</v>
      </c>
    </row>
    <row r="30" spans="1:10" s="44" customFormat="1" ht="31.5" x14ac:dyDescent="0.2">
      <c r="A30" s="16"/>
      <c r="B30" s="16" t="s">
        <v>346</v>
      </c>
      <c r="C30" s="24" t="s">
        <v>348</v>
      </c>
      <c r="D30" s="24" t="s">
        <v>363</v>
      </c>
      <c r="E30" s="38">
        <v>108021.3</v>
      </c>
      <c r="F30" s="16" t="s">
        <v>349</v>
      </c>
      <c r="G30" s="16" t="s">
        <v>2</v>
      </c>
    </row>
    <row r="31" spans="1:10" s="44" customFormat="1" ht="47.25" x14ac:dyDescent="0.2">
      <c r="A31" s="16"/>
      <c r="B31" s="16" t="s">
        <v>346</v>
      </c>
      <c r="C31" s="24" t="s">
        <v>350</v>
      </c>
      <c r="D31" s="24" t="s">
        <v>364</v>
      </c>
      <c r="E31" s="38">
        <v>38523.68</v>
      </c>
      <c r="F31" s="16" t="s">
        <v>349</v>
      </c>
      <c r="G31" s="16" t="s">
        <v>2</v>
      </c>
    </row>
    <row r="32" spans="1:10" s="44" customFormat="1" ht="28.5" x14ac:dyDescent="0.2">
      <c r="A32" s="16"/>
      <c r="B32" s="16" t="s">
        <v>346</v>
      </c>
      <c r="C32" s="50" t="s">
        <v>185</v>
      </c>
      <c r="D32" s="24" t="s">
        <v>142</v>
      </c>
      <c r="E32" s="38">
        <v>23170.3</v>
      </c>
      <c r="F32" s="16" t="s">
        <v>349</v>
      </c>
      <c r="G32" s="16" t="s">
        <v>2</v>
      </c>
    </row>
    <row r="33" spans="1:7" s="44" customFormat="1" ht="171" x14ac:dyDescent="0.2">
      <c r="A33" s="16">
        <v>17</v>
      </c>
      <c r="B33" s="16" t="s">
        <v>351</v>
      </c>
      <c r="C33" s="60" t="s">
        <v>353</v>
      </c>
      <c r="D33" s="24" t="s">
        <v>231</v>
      </c>
      <c r="E33" s="38">
        <v>185490.31</v>
      </c>
      <c r="F33" s="16" t="s">
        <v>352</v>
      </c>
      <c r="G33" s="16" t="s">
        <v>2</v>
      </c>
    </row>
    <row r="34" spans="1:7" s="44" customFormat="1" ht="15.75" x14ac:dyDescent="0.2">
      <c r="A34" s="16"/>
      <c r="B34" s="16" t="s">
        <v>359</v>
      </c>
      <c r="C34" s="60" t="s">
        <v>185</v>
      </c>
      <c r="D34" s="24" t="s">
        <v>142</v>
      </c>
      <c r="E34" s="38">
        <v>7172.8</v>
      </c>
      <c r="F34" s="16" t="s">
        <v>360</v>
      </c>
      <c r="G34" s="16" t="s">
        <v>2</v>
      </c>
    </row>
    <row r="35" spans="1:7" s="44" customFormat="1" ht="15.75" x14ac:dyDescent="0.2">
      <c r="A35" s="16"/>
      <c r="B35" s="16" t="s">
        <v>345</v>
      </c>
      <c r="C35" s="60" t="s">
        <v>185</v>
      </c>
      <c r="D35" s="24" t="s">
        <v>142</v>
      </c>
      <c r="E35" s="38">
        <v>8669.81</v>
      </c>
      <c r="F35" s="16" t="s">
        <v>335</v>
      </c>
      <c r="G35" s="16" t="s">
        <v>2</v>
      </c>
    </row>
    <row r="36" spans="1:7" s="44" customFormat="1" ht="15.75" x14ac:dyDescent="0.2">
      <c r="A36" s="16"/>
      <c r="B36" s="16" t="s">
        <v>174</v>
      </c>
      <c r="C36" s="58" t="s">
        <v>445</v>
      </c>
      <c r="D36" s="24" t="s">
        <v>142</v>
      </c>
      <c r="E36" s="38">
        <v>17590.09</v>
      </c>
      <c r="F36" s="16" t="s">
        <v>335</v>
      </c>
      <c r="G36" s="16" t="s">
        <v>2</v>
      </c>
    </row>
    <row r="37" spans="1:7" ht="15.75" x14ac:dyDescent="0.2">
      <c r="A37" s="16"/>
      <c r="B37" s="16" t="s">
        <v>244</v>
      </c>
      <c r="C37" s="60" t="s">
        <v>185</v>
      </c>
      <c r="D37" s="24" t="s">
        <v>142</v>
      </c>
      <c r="E37" s="38">
        <v>11519.18</v>
      </c>
      <c r="F37" s="16" t="s">
        <v>336</v>
      </c>
      <c r="G37" s="16" t="s">
        <v>2</v>
      </c>
    </row>
    <row r="38" spans="1:7" ht="15.75" x14ac:dyDescent="0.2">
      <c r="A38" s="16"/>
      <c r="B38" s="16" t="s">
        <v>174</v>
      </c>
      <c r="C38" s="60" t="s">
        <v>185</v>
      </c>
      <c r="D38" s="24" t="s">
        <v>142</v>
      </c>
      <c r="E38" s="38">
        <v>13499.72</v>
      </c>
      <c r="F38" s="16" t="s">
        <v>337</v>
      </c>
      <c r="G38" s="16" t="s">
        <v>338</v>
      </c>
    </row>
    <row r="39" spans="1:7" ht="15.75" x14ac:dyDescent="0.2">
      <c r="A39" s="16"/>
      <c r="B39" s="16" t="s">
        <v>174</v>
      </c>
      <c r="C39" s="60" t="s">
        <v>185</v>
      </c>
      <c r="D39" s="24" t="s">
        <v>142</v>
      </c>
      <c r="E39" s="38">
        <v>6246.77</v>
      </c>
      <c r="F39" s="16" t="s">
        <v>339</v>
      </c>
      <c r="G39" s="16" t="s">
        <v>2</v>
      </c>
    </row>
    <row r="40" spans="1:7" ht="28.5" x14ac:dyDescent="0.2">
      <c r="A40" s="16"/>
      <c r="B40" s="16" t="s">
        <v>340</v>
      </c>
      <c r="C40" s="60" t="s">
        <v>448</v>
      </c>
      <c r="D40" s="24" t="s">
        <v>142</v>
      </c>
      <c r="E40" s="38">
        <v>57773.06</v>
      </c>
      <c r="F40" s="16" t="s">
        <v>341</v>
      </c>
      <c r="G40" s="16" t="s">
        <v>342</v>
      </c>
    </row>
    <row r="41" spans="1:7" ht="15.75" x14ac:dyDescent="0.2">
      <c r="A41" s="16"/>
      <c r="B41" s="16" t="s">
        <v>86</v>
      </c>
      <c r="C41" s="60" t="s">
        <v>185</v>
      </c>
      <c r="D41" s="24" t="s">
        <v>142</v>
      </c>
      <c r="E41" s="38">
        <v>11449.28</v>
      </c>
      <c r="F41" s="16" t="s">
        <v>362</v>
      </c>
      <c r="G41" s="16" t="s">
        <v>342</v>
      </c>
    </row>
    <row r="42" spans="1:7" ht="28.5" x14ac:dyDescent="0.2">
      <c r="A42" s="16"/>
      <c r="B42" s="16" t="s">
        <v>369</v>
      </c>
      <c r="C42" s="60" t="s">
        <v>371</v>
      </c>
      <c r="D42" s="24" t="s">
        <v>370</v>
      </c>
      <c r="E42" s="38">
        <v>15088.3</v>
      </c>
      <c r="F42" s="16" t="s">
        <v>362</v>
      </c>
      <c r="G42" s="16" t="s">
        <v>342</v>
      </c>
    </row>
    <row r="43" spans="1:7" ht="57" x14ac:dyDescent="0.2">
      <c r="A43" s="16"/>
      <c r="B43" s="16" t="s">
        <v>9</v>
      </c>
      <c r="C43" s="60" t="s">
        <v>366</v>
      </c>
      <c r="D43" s="24" t="s">
        <v>367</v>
      </c>
      <c r="E43" s="38">
        <v>83345.56</v>
      </c>
      <c r="F43" s="16" t="s">
        <v>368</v>
      </c>
      <c r="G43" s="16" t="s">
        <v>2</v>
      </c>
    </row>
    <row r="44" spans="1:7" ht="15.75" x14ac:dyDescent="0.2">
      <c r="A44" s="16"/>
      <c r="B44" s="16" t="s">
        <v>361</v>
      </c>
      <c r="C44" s="60" t="s">
        <v>185</v>
      </c>
      <c r="D44" s="24" t="s">
        <v>142</v>
      </c>
      <c r="E44" s="38">
        <v>8592.5300000000007</v>
      </c>
      <c r="F44" s="16" t="s">
        <v>362</v>
      </c>
      <c r="G44" s="16" t="s">
        <v>338</v>
      </c>
    </row>
    <row r="45" spans="1:7" ht="15.75" x14ac:dyDescent="0.2">
      <c r="A45" s="16"/>
      <c r="B45" s="16" t="s">
        <v>244</v>
      </c>
      <c r="C45" s="60" t="s">
        <v>185</v>
      </c>
      <c r="D45" s="24" t="s">
        <v>142</v>
      </c>
      <c r="E45" s="38">
        <v>7121.17</v>
      </c>
      <c r="F45" s="16" t="s">
        <v>343</v>
      </c>
      <c r="G45" s="16" t="s">
        <v>342</v>
      </c>
    </row>
    <row r="46" spans="1:7" ht="15.75" x14ac:dyDescent="0.2">
      <c r="A46" s="16"/>
      <c r="B46" s="16" t="s">
        <v>372</v>
      </c>
      <c r="C46" s="60" t="s">
        <v>446</v>
      </c>
      <c r="D46" s="24" t="s">
        <v>142</v>
      </c>
      <c r="E46" s="38">
        <v>15837.57</v>
      </c>
      <c r="F46" s="16" t="s">
        <v>373</v>
      </c>
      <c r="G46" s="16" t="s">
        <v>3</v>
      </c>
    </row>
    <row r="47" spans="1:7" ht="15.75" x14ac:dyDescent="0.2">
      <c r="A47" s="16"/>
      <c r="B47" s="16" t="s">
        <v>9</v>
      </c>
      <c r="C47" s="60" t="s">
        <v>447</v>
      </c>
      <c r="D47" s="24" t="s">
        <v>142</v>
      </c>
      <c r="E47" s="38">
        <v>24491.78</v>
      </c>
      <c r="F47" s="16" t="s">
        <v>373</v>
      </c>
      <c r="G47" s="16" t="s">
        <v>3</v>
      </c>
    </row>
    <row r="48" spans="1:7" ht="15.75" x14ac:dyDescent="0.2">
      <c r="A48" s="16" t="s">
        <v>98</v>
      </c>
      <c r="B48" s="16" t="s">
        <v>9</v>
      </c>
      <c r="C48" s="60" t="s">
        <v>449</v>
      </c>
      <c r="D48" s="24" t="s">
        <v>142</v>
      </c>
      <c r="E48" s="38">
        <v>25502.81</v>
      </c>
      <c r="F48" s="16" t="s">
        <v>374</v>
      </c>
      <c r="G48" s="16" t="s">
        <v>3</v>
      </c>
    </row>
    <row r="49" spans="1:7" ht="15.75" x14ac:dyDescent="0.2">
      <c r="A49" s="16" t="s">
        <v>98</v>
      </c>
      <c r="B49" s="16" t="s">
        <v>10</v>
      </c>
      <c r="C49" s="60" t="s">
        <v>450</v>
      </c>
      <c r="D49" s="24" t="s">
        <v>375</v>
      </c>
      <c r="E49" s="38">
        <v>11809.6</v>
      </c>
      <c r="F49" s="16" t="s">
        <v>376</v>
      </c>
      <c r="G49" s="16" t="s">
        <v>1</v>
      </c>
    </row>
    <row r="50" spans="1:7" ht="15.75" x14ac:dyDescent="0.2">
      <c r="A50" s="16"/>
      <c r="B50" s="16" t="s">
        <v>12</v>
      </c>
      <c r="C50" s="60" t="s">
        <v>185</v>
      </c>
      <c r="D50" s="24" t="s">
        <v>142</v>
      </c>
      <c r="E50" s="38">
        <v>10512.08</v>
      </c>
      <c r="F50" s="16" t="s">
        <v>384</v>
      </c>
      <c r="G50" s="16" t="s">
        <v>1</v>
      </c>
    </row>
    <row r="51" spans="1:7" ht="15.75" x14ac:dyDescent="0.2">
      <c r="A51" s="16"/>
      <c r="B51" s="16" t="s">
        <v>12</v>
      </c>
      <c r="C51" s="60" t="s">
        <v>185</v>
      </c>
      <c r="D51" s="24" t="s">
        <v>142</v>
      </c>
      <c r="E51" s="38">
        <v>11458.29</v>
      </c>
      <c r="F51" s="16" t="s">
        <v>384</v>
      </c>
      <c r="G51" s="16" t="s">
        <v>1</v>
      </c>
    </row>
    <row r="52" spans="1:7" ht="15.75" x14ac:dyDescent="0.2">
      <c r="A52" s="16"/>
      <c r="B52" s="16" t="s">
        <v>9</v>
      </c>
      <c r="C52" s="60" t="s">
        <v>185</v>
      </c>
      <c r="D52" s="24" t="s">
        <v>142</v>
      </c>
      <c r="E52" s="38">
        <v>10158.280000000001</v>
      </c>
      <c r="F52" s="16" t="s">
        <v>384</v>
      </c>
      <c r="G52" s="16" t="s">
        <v>1</v>
      </c>
    </row>
    <row r="53" spans="1:7" ht="47.25" x14ac:dyDescent="0.2">
      <c r="A53" s="16"/>
      <c r="B53" s="16" t="s">
        <v>415</v>
      </c>
      <c r="C53" s="60" t="s">
        <v>416</v>
      </c>
      <c r="D53" s="24" t="s">
        <v>417</v>
      </c>
      <c r="E53" s="38">
        <v>40044.800000000003</v>
      </c>
      <c r="F53" s="16" t="s">
        <v>418</v>
      </c>
      <c r="G53" s="16" t="s">
        <v>1</v>
      </c>
    </row>
    <row r="54" spans="1:7" ht="42.75" x14ac:dyDescent="0.2">
      <c r="A54" s="16"/>
      <c r="B54" s="15" t="s">
        <v>385</v>
      </c>
      <c r="C54" s="60" t="s">
        <v>453</v>
      </c>
      <c r="D54" s="24" t="s">
        <v>142</v>
      </c>
      <c r="E54" s="38">
        <v>107857.17</v>
      </c>
      <c r="F54" s="16" t="s">
        <v>386</v>
      </c>
      <c r="G54" s="16" t="s">
        <v>1</v>
      </c>
    </row>
    <row r="55" spans="1:7" ht="28.5" x14ac:dyDescent="0.2">
      <c r="A55" s="16"/>
      <c r="B55" s="16" t="s">
        <v>388</v>
      </c>
      <c r="C55" s="60" t="s">
        <v>451</v>
      </c>
      <c r="D55" s="24" t="s">
        <v>375</v>
      </c>
      <c r="E55" s="38">
        <v>4640.76</v>
      </c>
      <c r="F55" s="16" t="s">
        <v>395</v>
      </c>
      <c r="G55" s="16" t="s">
        <v>1</v>
      </c>
    </row>
    <row r="56" spans="1:7" ht="15.75" x14ac:dyDescent="0.2">
      <c r="A56" s="16"/>
      <c r="B56" s="16" t="s">
        <v>9</v>
      </c>
      <c r="C56" s="60" t="s">
        <v>394</v>
      </c>
      <c r="D56" s="24" t="s">
        <v>375</v>
      </c>
      <c r="E56" s="38">
        <v>9676.16</v>
      </c>
      <c r="F56" s="16" t="s">
        <v>395</v>
      </c>
      <c r="G56" s="16" t="s">
        <v>1</v>
      </c>
    </row>
    <row r="57" spans="1:7" ht="15.75" x14ac:dyDescent="0.2">
      <c r="A57" s="16"/>
      <c r="B57" s="16" t="s">
        <v>361</v>
      </c>
      <c r="C57" s="60" t="s">
        <v>449</v>
      </c>
      <c r="D57" s="24" t="s">
        <v>142</v>
      </c>
      <c r="E57" s="38">
        <v>37908.050000000003</v>
      </c>
      <c r="F57" s="16" t="s">
        <v>387</v>
      </c>
      <c r="G57" s="16" t="s">
        <v>1</v>
      </c>
    </row>
    <row r="58" spans="1:7" ht="28.5" x14ac:dyDescent="0.2">
      <c r="A58" s="16"/>
      <c r="B58" s="16" t="s">
        <v>392</v>
      </c>
      <c r="C58" s="60" t="s">
        <v>327</v>
      </c>
      <c r="D58" s="24" t="s">
        <v>375</v>
      </c>
      <c r="E58" s="38">
        <v>12604.45</v>
      </c>
      <c r="F58" s="16" t="s">
        <v>393</v>
      </c>
      <c r="G58" s="16" t="s">
        <v>1</v>
      </c>
    </row>
    <row r="59" spans="1:7" ht="42.75" x14ac:dyDescent="0.2">
      <c r="A59" s="16" t="s">
        <v>98</v>
      </c>
      <c r="B59" s="16" t="s">
        <v>377</v>
      </c>
      <c r="C59" s="60" t="s">
        <v>378</v>
      </c>
      <c r="D59" s="24" t="s">
        <v>375</v>
      </c>
      <c r="E59" s="38">
        <v>21502.44</v>
      </c>
      <c r="F59" s="16" t="s">
        <v>379</v>
      </c>
      <c r="G59" s="16" t="s">
        <v>380</v>
      </c>
    </row>
    <row r="60" spans="1:7" ht="15.75" x14ac:dyDescent="0.2">
      <c r="A60" s="16" t="s">
        <v>98</v>
      </c>
      <c r="B60" s="15" t="s">
        <v>9</v>
      </c>
      <c r="C60" s="60" t="s">
        <v>381</v>
      </c>
      <c r="D60" s="24" t="s">
        <v>382</v>
      </c>
      <c r="E60" s="38">
        <v>4713.3999999999996</v>
      </c>
      <c r="F60" s="16" t="s">
        <v>383</v>
      </c>
      <c r="G60" s="16" t="s">
        <v>1</v>
      </c>
    </row>
    <row r="61" spans="1:7" ht="15.75" x14ac:dyDescent="0.2">
      <c r="A61" s="16"/>
      <c r="B61" s="15" t="s">
        <v>405</v>
      </c>
      <c r="C61" s="60" t="s">
        <v>115</v>
      </c>
      <c r="D61" s="24" t="s">
        <v>406</v>
      </c>
      <c r="E61" s="38">
        <v>51434</v>
      </c>
      <c r="F61" s="16" t="s">
        <v>389</v>
      </c>
      <c r="G61" s="16" t="s">
        <v>1</v>
      </c>
    </row>
    <row r="62" spans="1:7" ht="15.75" x14ac:dyDescent="0.2">
      <c r="A62" s="16" t="s">
        <v>98</v>
      </c>
      <c r="B62" s="16" t="s">
        <v>361</v>
      </c>
      <c r="C62" s="60" t="s">
        <v>185</v>
      </c>
      <c r="D62" s="24" t="s">
        <v>142</v>
      </c>
      <c r="E62" s="38">
        <v>9374.52</v>
      </c>
      <c r="F62" s="16" t="s">
        <v>389</v>
      </c>
      <c r="G62" s="16" t="s">
        <v>1</v>
      </c>
    </row>
    <row r="63" spans="1:7" ht="15.75" x14ac:dyDescent="0.2">
      <c r="A63" s="16" t="s">
        <v>98</v>
      </c>
      <c r="B63" s="16" t="s">
        <v>361</v>
      </c>
      <c r="C63" s="60" t="s">
        <v>185</v>
      </c>
      <c r="D63" s="24" t="s">
        <v>142</v>
      </c>
      <c r="E63" s="38">
        <v>9562.73</v>
      </c>
      <c r="F63" s="16" t="s">
        <v>389</v>
      </c>
      <c r="G63" s="16" t="s">
        <v>1</v>
      </c>
    </row>
    <row r="64" spans="1:7" ht="15.75" x14ac:dyDescent="0.2">
      <c r="A64" s="16" t="s">
        <v>98</v>
      </c>
      <c r="B64" s="16" t="s">
        <v>390</v>
      </c>
      <c r="C64" s="60" t="s">
        <v>185</v>
      </c>
      <c r="D64" s="24" t="s">
        <v>142</v>
      </c>
      <c r="E64" s="38">
        <v>8163.1</v>
      </c>
      <c r="F64" s="16" t="s">
        <v>391</v>
      </c>
      <c r="G64" s="16" t="s">
        <v>1</v>
      </c>
    </row>
    <row r="65" spans="1:7" ht="15.75" x14ac:dyDescent="0.2">
      <c r="A65" s="16"/>
      <c r="B65" s="16" t="s">
        <v>9</v>
      </c>
      <c r="C65" s="60" t="s">
        <v>185</v>
      </c>
      <c r="D65" s="24" t="s">
        <v>142</v>
      </c>
      <c r="E65" s="38">
        <v>10633.32</v>
      </c>
      <c r="F65" s="16" t="s">
        <v>399</v>
      </c>
      <c r="G65" s="16" t="s">
        <v>1</v>
      </c>
    </row>
    <row r="66" spans="1:7" ht="42.75" x14ac:dyDescent="0.2">
      <c r="A66" s="16" t="s">
        <v>98</v>
      </c>
      <c r="B66" s="16" t="s">
        <v>9</v>
      </c>
      <c r="C66" s="60" t="s">
        <v>396</v>
      </c>
      <c r="D66" s="24" t="s">
        <v>231</v>
      </c>
      <c r="E66" s="38">
        <v>63449.9</v>
      </c>
      <c r="F66" s="16" t="s">
        <v>397</v>
      </c>
      <c r="G66" s="16" t="s">
        <v>1</v>
      </c>
    </row>
    <row r="67" spans="1:7" ht="15.75" x14ac:dyDescent="0.2">
      <c r="A67" s="16" t="s">
        <v>98</v>
      </c>
      <c r="B67" s="16" t="s">
        <v>9</v>
      </c>
      <c r="C67" s="60" t="s">
        <v>197</v>
      </c>
      <c r="D67" s="24" t="s">
        <v>142</v>
      </c>
      <c r="E67" s="38">
        <v>10262.879999999999</v>
      </c>
      <c r="F67" s="16" t="s">
        <v>398</v>
      </c>
      <c r="G67" s="16" t="s">
        <v>1</v>
      </c>
    </row>
    <row r="68" spans="1:7" ht="15.75" x14ac:dyDescent="0.2">
      <c r="A68" s="16"/>
      <c r="B68" s="16" t="s">
        <v>12</v>
      </c>
      <c r="C68" s="60" t="s">
        <v>197</v>
      </c>
      <c r="D68" s="24" t="s">
        <v>142</v>
      </c>
      <c r="E68" s="38">
        <v>14658.55</v>
      </c>
      <c r="F68" s="16" t="s">
        <v>414</v>
      </c>
      <c r="G68" s="16" t="s">
        <v>1</v>
      </c>
    </row>
    <row r="69" spans="1:7" ht="15.75" x14ac:dyDescent="0.2">
      <c r="A69" s="16"/>
      <c r="B69" s="16" t="s">
        <v>9</v>
      </c>
      <c r="C69" s="60" t="s">
        <v>197</v>
      </c>
      <c r="D69" s="24" t="s">
        <v>142</v>
      </c>
      <c r="E69" s="38">
        <v>12469.34</v>
      </c>
      <c r="F69" s="16" t="s">
        <v>414</v>
      </c>
      <c r="G69" s="16" t="s">
        <v>4</v>
      </c>
    </row>
    <row r="70" spans="1:7" ht="15.75" x14ac:dyDescent="0.2">
      <c r="A70" s="16" t="s">
        <v>98</v>
      </c>
      <c r="B70" s="16" t="s">
        <v>12</v>
      </c>
      <c r="C70" s="60" t="s">
        <v>403</v>
      </c>
      <c r="D70" s="24" t="s">
        <v>404</v>
      </c>
      <c r="E70" s="38">
        <v>12892.22</v>
      </c>
      <c r="F70" s="16" t="s">
        <v>402</v>
      </c>
      <c r="G70" s="16" t="s">
        <v>4</v>
      </c>
    </row>
    <row r="71" spans="1:7" ht="71.25" x14ac:dyDescent="0.2">
      <c r="A71" s="16" t="s">
        <v>98</v>
      </c>
      <c r="B71" s="16" t="s">
        <v>12</v>
      </c>
      <c r="C71" s="60" t="s">
        <v>400</v>
      </c>
      <c r="D71" s="24" t="s">
        <v>375</v>
      </c>
      <c r="E71" s="38">
        <v>42974.75</v>
      </c>
      <c r="F71" s="16" t="s">
        <v>401</v>
      </c>
      <c r="G71" s="16" t="s">
        <v>4</v>
      </c>
    </row>
    <row r="72" spans="1:7" ht="15.75" x14ac:dyDescent="0.2">
      <c r="A72" s="16"/>
      <c r="B72" s="16" t="s">
        <v>12</v>
      </c>
      <c r="C72" s="60" t="s">
        <v>412</v>
      </c>
      <c r="D72" s="24" t="s">
        <v>413</v>
      </c>
      <c r="E72" s="38">
        <v>9714.35</v>
      </c>
      <c r="F72" s="16" t="s">
        <v>401</v>
      </c>
      <c r="G72" s="16" t="s">
        <v>4</v>
      </c>
    </row>
    <row r="73" spans="1:7" ht="57" x14ac:dyDescent="0.2">
      <c r="A73" s="16"/>
      <c r="B73" s="16" t="s">
        <v>12</v>
      </c>
      <c r="C73" s="60" t="s">
        <v>420</v>
      </c>
      <c r="D73" s="24" t="s">
        <v>421</v>
      </c>
      <c r="E73" s="38">
        <v>27647.25</v>
      </c>
      <c r="F73" s="16" t="s">
        <v>401</v>
      </c>
      <c r="G73" s="16" t="s">
        <v>4</v>
      </c>
    </row>
    <row r="74" spans="1:7" ht="15.75" x14ac:dyDescent="0.2">
      <c r="A74" s="16"/>
      <c r="B74" s="16" t="s">
        <v>410</v>
      </c>
      <c r="C74" s="60" t="s">
        <v>185</v>
      </c>
      <c r="D74" s="24" t="s">
        <v>142</v>
      </c>
      <c r="E74" s="38">
        <v>10757.12</v>
      </c>
      <c r="F74" s="16" t="s">
        <v>411</v>
      </c>
      <c r="G74" s="16" t="s">
        <v>4</v>
      </c>
    </row>
    <row r="75" spans="1:7" ht="15.75" x14ac:dyDescent="0.2">
      <c r="A75" s="16"/>
      <c r="B75" s="16" t="s">
        <v>12</v>
      </c>
      <c r="C75" s="60" t="s">
        <v>197</v>
      </c>
      <c r="D75" s="24" t="s">
        <v>142</v>
      </c>
      <c r="E75" s="38">
        <v>21255.51</v>
      </c>
      <c r="F75" s="16" t="s">
        <v>409</v>
      </c>
      <c r="G75" s="16" t="s">
        <v>4</v>
      </c>
    </row>
    <row r="76" spans="1:7" ht="15.75" x14ac:dyDescent="0.2">
      <c r="A76" s="16"/>
      <c r="B76" s="16" t="s">
        <v>12</v>
      </c>
      <c r="C76" s="60" t="s">
        <v>197</v>
      </c>
      <c r="D76" s="24" t="s">
        <v>142</v>
      </c>
      <c r="E76" s="38">
        <v>13868.82</v>
      </c>
      <c r="F76" s="16" t="s">
        <v>408</v>
      </c>
      <c r="G76" s="16" t="s">
        <v>4</v>
      </c>
    </row>
    <row r="77" spans="1:7" ht="15.75" x14ac:dyDescent="0.2">
      <c r="A77" s="16"/>
      <c r="B77" s="16" t="s">
        <v>426</v>
      </c>
      <c r="C77" s="60" t="s">
        <v>427</v>
      </c>
      <c r="D77" s="24" t="s">
        <v>428</v>
      </c>
      <c r="E77" s="38">
        <v>124638.59</v>
      </c>
      <c r="F77" s="16" t="s">
        <v>419</v>
      </c>
      <c r="G77" s="16" t="s">
        <v>4</v>
      </c>
    </row>
    <row r="78" spans="1:7" ht="15.75" x14ac:dyDescent="0.2">
      <c r="A78" s="16"/>
      <c r="B78" s="16" t="s">
        <v>12</v>
      </c>
      <c r="C78" s="60" t="s">
        <v>330</v>
      </c>
      <c r="D78" s="24" t="s">
        <v>375</v>
      </c>
      <c r="E78" s="38">
        <v>19485.53</v>
      </c>
      <c r="F78" s="16" t="s">
        <v>419</v>
      </c>
      <c r="G78" s="16" t="s">
        <v>4</v>
      </c>
    </row>
    <row r="79" spans="1:7" ht="15.75" x14ac:dyDescent="0.2">
      <c r="A79" s="16"/>
      <c r="B79" s="16" t="s">
        <v>9</v>
      </c>
      <c r="C79" s="60" t="s">
        <v>197</v>
      </c>
      <c r="D79" s="24" t="s">
        <v>142</v>
      </c>
      <c r="E79" s="38">
        <v>6055.33</v>
      </c>
      <c r="F79" s="16" t="s">
        <v>425</v>
      </c>
      <c r="G79" s="16" t="s">
        <v>4</v>
      </c>
    </row>
    <row r="80" spans="1:7" ht="15.75" x14ac:dyDescent="0.2">
      <c r="A80" s="16" t="s">
        <v>98</v>
      </c>
      <c r="B80" s="16" t="s">
        <v>9</v>
      </c>
      <c r="C80" s="60" t="s">
        <v>197</v>
      </c>
      <c r="D80" s="24" t="s">
        <v>142</v>
      </c>
      <c r="E80" s="38">
        <v>9163.1299999999992</v>
      </c>
      <c r="F80" s="16" t="s">
        <v>407</v>
      </c>
      <c r="G80" s="16" t="s">
        <v>4</v>
      </c>
    </row>
    <row r="81" spans="1:7" ht="15.75" x14ac:dyDescent="0.2">
      <c r="A81" s="16" t="s">
        <v>98</v>
      </c>
      <c r="B81" s="16" t="s">
        <v>13</v>
      </c>
      <c r="C81" s="60" t="s">
        <v>422</v>
      </c>
      <c r="D81" s="24" t="s">
        <v>423</v>
      </c>
      <c r="E81" s="38">
        <v>169050.29</v>
      </c>
      <c r="F81" s="16" t="s">
        <v>424</v>
      </c>
      <c r="G81" s="16" t="s">
        <v>4</v>
      </c>
    </row>
    <row r="82" spans="1:7" ht="28.5" x14ac:dyDescent="0.2">
      <c r="A82" s="16" t="s">
        <v>98</v>
      </c>
      <c r="B82" s="16" t="s">
        <v>9</v>
      </c>
      <c r="C82" s="60" t="s">
        <v>429</v>
      </c>
      <c r="D82" s="24" t="s">
        <v>209</v>
      </c>
      <c r="E82" s="38">
        <v>10048</v>
      </c>
      <c r="F82" s="16" t="s">
        <v>430</v>
      </c>
      <c r="G82" s="16" t="s">
        <v>4</v>
      </c>
    </row>
    <row r="83" spans="1:7" ht="15.75" x14ac:dyDescent="0.2">
      <c r="A83" s="16"/>
      <c r="B83" s="16" t="s">
        <v>9</v>
      </c>
      <c r="C83" s="60" t="s">
        <v>185</v>
      </c>
      <c r="D83" s="24" t="s">
        <v>142</v>
      </c>
      <c r="E83" s="38">
        <v>9280.81</v>
      </c>
      <c r="F83" s="16" t="s">
        <v>442</v>
      </c>
      <c r="G83" s="16" t="s">
        <v>19</v>
      </c>
    </row>
    <row r="84" spans="1:7" ht="15.75" x14ac:dyDescent="0.2">
      <c r="A84" s="16" t="s">
        <v>98</v>
      </c>
      <c r="B84" s="16" t="s">
        <v>431</v>
      </c>
      <c r="C84" s="60" t="s">
        <v>447</v>
      </c>
      <c r="D84" s="24" t="s">
        <v>142</v>
      </c>
      <c r="E84" s="38">
        <v>21729.79</v>
      </c>
      <c r="F84" s="16" t="s">
        <v>432</v>
      </c>
      <c r="G84" s="16" t="s">
        <v>19</v>
      </c>
    </row>
    <row r="85" spans="1:7" ht="15.75" x14ac:dyDescent="0.2">
      <c r="A85" s="16" t="s">
        <v>98</v>
      </c>
      <c r="B85" s="16" t="s">
        <v>9</v>
      </c>
      <c r="C85" s="60" t="s">
        <v>449</v>
      </c>
      <c r="D85" s="24" t="s">
        <v>142</v>
      </c>
      <c r="E85" s="38">
        <v>27887.03</v>
      </c>
      <c r="F85" s="16" t="s">
        <v>433</v>
      </c>
      <c r="G85" s="16" t="s">
        <v>19</v>
      </c>
    </row>
    <row r="86" spans="1:7" ht="15.75" x14ac:dyDescent="0.2">
      <c r="A86" s="16" t="s">
        <v>98</v>
      </c>
      <c r="B86" s="16" t="s">
        <v>12</v>
      </c>
      <c r="C86" s="60" t="s">
        <v>434</v>
      </c>
      <c r="D86" s="24" t="s">
        <v>435</v>
      </c>
      <c r="E86" s="38">
        <v>5614.83</v>
      </c>
      <c r="F86" s="16" t="s">
        <v>436</v>
      </c>
      <c r="G86" s="16" t="s">
        <v>19</v>
      </c>
    </row>
    <row r="87" spans="1:7" s="52" customFormat="1" ht="15.75" x14ac:dyDescent="0.2">
      <c r="A87" s="51" t="s">
        <v>98</v>
      </c>
      <c r="B87" s="53" t="s">
        <v>12</v>
      </c>
      <c r="C87" s="63" t="s">
        <v>438</v>
      </c>
      <c r="D87" s="54" t="s">
        <v>437</v>
      </c>
      <c r="E87" s="55">
        <v>56989.5</v>
      </c>
      <c r="F87" s="56" t="s">
        <v>436</v>
      </c>
      <c r="G87" s="56" t="s">
        <v>19</v>
      </c>
    </row>
    <row r="88" spans="1:7" s="52" customFormat="1" ht="15.75" x14ac:dyDescent="0.2">
      <c r="A88" s="51"/>
      <c r="B88" s="53" t="s">
        <v>12</v>
      </c>
      <c r="C88" s="60" t="s">
        <v>446</v>
      </c>
      <c r="D88" s="54" t="s">
        <v>142</v>
      </c>
      <c r="E88" s="55">
        <v>19788.97</v>
      </c>
      <c r="F88" s="56" t="s">
        <v>436</v>
      </c>
      <c r="G88" s="56" t="s">
        <v>19</v>
      </c>
    </row>
    <row r="89" spans="1:7" s="52" customFormat="1" ht="15.75" x14ac:dyDescent="0.2">
      <c r="A89" s="51"/>
      <c r="B89" s="53" t="s">
        <v>12</v>
      </c>
      <c r="C89" s="60" t="s">
        <v>446</v>
      </c>
      <c r="D89" s="54" t="s">
        <v>142</v>
      </c>
      <c r="E89" s="55">
        <v>23647.35</v>
      </c>
      <c r="F89" s="56" t="s">
        <v>439</v>
      </c>
      <c r="G89" s="56" t="s">
        <v>19</v>
      </c>
    </row>
    <row r="90" spans="1:7" s="52" customFormat="1" ht="28.5" x14ac:dyDescent="0.2">
      <c r="A90" s="51"/>
      <c r="B90" s="53" t="s">
        <v>12</v>
      </c>
      <c r="C90" s="64" t="s">
        <v>454</v>
      </c>
      <c r="D90" s="54" t="s">
        <v>437</v>
      </c>
      <c r="E90" s="55">
        <v>15684.96</v>
      </c>
      <c r="F90" s="56" t="s">
        <v>440</v>
      </c>
      <c r="G90" s="56" t="s">
        <v>19</v>
      </c>
    </row>
    <row r="91" spans="1:7" s="52" customFormat="1" ht="15.75" x14ac:dyDescent="0.2">
      <c r="A91" s="51"/>
      <c r="B91" s="53" t="s">
        <v>9</v>
      </c>
      <c r="C91" s="64" t="s">
        <v>185</v>
      </c>
      <c r="D91" s="54" t="s">
        <v>142</v>
      </c>
      <c r="E91" s="55">
        <v>7727.02</v>
      </c>
      <c r="F91" s="56" t="s">
        <v>441</v>
      </c>
      <c r="G91" s="56" t="s">
        <v>19</v>
      </c>
    </row>
    <row r="92" spans="1:7" s="52" customFormat="1" ht="15.75" x14ac:dyDescent="0.2">
      <c r="A92" s="51"/>
      <c r="B92" s="53" t="s">
        <v>9</v>
      </c>
      <c r="C92" s="60" t="s">
        <v>446</v>
      </c>
      <c r="D92" s="54" t="s">
        <v>142</v>
      </c>
      <c r="E92" s="55">
        <v>23023.55</v>
      </c>
      <c r="F92" s="56" t="s">
        <v>441</v>
      </c>
      <c r="G92" s="56" t="s">
        <v>19</v>
      </c>
    </row>
    <row r="93" spans="1:7" s="52" customFormat="1" ht="15.75" x14ac:dyDescent="0.2">
      <c r="A93" s="51"/>
      <c r="B93" s="53"/>
      <c r="C93" s="64"/>
      <c r="D93" s="54"/>
      <c r="E93" s="55"/>
      <c r="F93" s="56"/>
      <c r="G93" s="56"/>
    </row>
    <row r="94" spans="1:7" s="52" customFormat="1" ht="15.75" x14ac:dyDescent="0.2">
      <c r="A94" s="51"/>
      <c r="B94" s="53"/>
      <c r="C94" s="64"/>
      <c r="D94" s="54"/>
      <c r="E94" s="55"/>
      <c r="F94" s="56"/>
      <c r="G94" s="56"/>
    </row>
    <row r="95" spans="1:7" s="52" customFormat="1" ht="15.75" x14ac:dyDescent="0.2">
      <c r="A95" s="51"/>
      <c r="B95" s="53"/>
      <c r="C95" s="64"/>
      <c r="D95" s="54"/>
      <c r="E95" s="55"/>
      <c r="F95" s="56"/>
      <c r="G95" s="56"/>
    </row>
    <row r="96" spans="1:7" s="52" customFormat="1" ht="15.75" x14ac:dyDescent="0.2">
      <c r="A96" s="51"/>
      <c r="B96" s="53"/>
      <c r="C96" s="64"/>
      <c r="D96" s="54"/>
      <c r="E96" s="55"/>
      <c r="F96" s="56"/>
      <c r="G96" s="56"/>
    </row>
    <row r="97" spans="1:7" s="52" customFormat="1" ht="15.75" x14ac:dyDescent="0.2">
      <c r="A97" s="51"/>
      <c r="B97" s="53"/>
      <c r="C97" s="64"/>
      <c r="D97" s="54"/>
      <c r="E97" s="55"/>
      <c r="F97" s="56"/>
      <c r="G97" s="56"/>
    </row>
    <row r="98" spans="1:7" s="52" customFormat="1" ht="15.75" x14ac:dyDescent="0.2">
      <c r="A98" s="51"/>
      <c r="B98" s="53"/>
      <c r="C98" s="64"/>
      <c r="D98" s="54"/>
      <c r="E98" s="55"/>
      <c r="F98" s="56"/>
      <c r="G98" s="56"/>
    </row>
    <row r="99" spans="1:7" s="52" customFormat="1" ht="15.75" x14ac:dyDescent="0.2">
      <c r="A99" s="51"/>
      <c r="B99" s="53"/>
      <c r="C99" s="64"/>
      <c r="D99" s="54"/>
      <c r="E99" s="55"/>
      <c r="F99" s="56"/>
      <c r="G99" s="56"/>
    </row>
    <row r="100" spans="1:7" s="52" customFormat="1" ht="15.75" x14ac:dyDescent="0.2">
      <c r="A100" s="51"/>
      <c r="B100" s="53"/>
      <c r="C100" s="64"/>
      <c r="D100" s="54"/>
      <c r="E100" s="55"/>
      <c r="F100" s="56"/>
      <c r="G100" s="56"/>
    </row>
    <row r="101" spans="1:7" s="52" customFormat="1" ht="15.75" x14ac:dyDescent="0.2">
      <c r="A101" s="51"/>
      <c r="B101" s="53"/>
      <c r="C101" s="64"/>
      <c r="D101" s="54"/>
      <c r="E101" s="55"/>
      <c r="F101" s="56"/>
      <c r="G101" s="56"/>
    </row>
    <row r="102" spans="1:7" s="52" customFormat="1" ht="15.75" x14ac:dyDescent="0.2">
      <c r="A102" s="51"/>
      <c r="B102" s="53"/>
      <c r="C102" s="64"/>
      <c r="D102" s="54"/>
      <c r="E102" s="55"/>
      <c r="F102" s="56"/>
      <c r="G102" s="56"/>
    </row>
    <row r="103" spans="1:7" s="52" customFormat="1" ht="15.75" x14ac:dyDescent="0.2">
      <c r="A103" s="51"/>
      <c r="B103" s="53"/>
      <c r="C103" s="64"/>
      <c r="D103" s="54"/>
      <c r="E103" s="55"/>
      <c r="F103" s="56"/>
      <c r="G103" s="56"/>
    </row>
    <row r="104" spans="1:7" s="52" customFormat="1" ht="15.75" x14ac:dyDescent="0.2">
      <c r="A104" s="51"/>
      <c r="B104" s="53"/>
      <c r="C104" s="64"/>
      <c r="D104" s="54"/>
      <c r="E104" s="55"/>
      <c r="F104" s="56"/>
      <c r="G104" s="56"/>
    </row>
    <row r="105" spans="1:7" s="52" customFormat="1" ht="15.75" x14ac:dyDescent="0.2">
      <c r="A105" s="51"/>
      <c r="B105" s="53"/>
      <c r="C105" s="64"/>
      <c r="D105" s="54"/>
      <c r="E105" s="55"/>
      <c r="F105" s="56"/>
      <c r="G105" s="56"/>
    </row>
    <row r="106" spans="1:7" ht="15.75" x14ac:dyDescent="0.2">
      <c r="A106" s="16"/>
      <c r="B106" s="53"/>
      <c r="C106" s="64"/>
      <c r="D106" s="54"/>
      <c r="E106" s="55"/>
      <c r="F106" s="56"/>
      <c r="G106" s="56"/>
    </row>
    <row r="107" spans="1:7" ht="15.75" x14ac:dyDescent="0.2">
      <c r="A107" s="16" t="s">
        <v>98</v>
      </c>
      <c r="B107" s="53" t="s">
        <v>98</v>
      </c>
      <c r="C107" s="64" t="s">
        <v>98</v>
      </c>
      <c r="D107" s="54" t="s">
        <v>98</v>
      </c>
      <c r="E107" s="57" t="s">
        <v>98</v>
      </c>
      <c r="F107" s="56" t="s">
        <v>98</v>
      </c>
      <c r="G107" s="56" t="s">
        <v>98</v>
      </c>
    </row>
    <row r="108" spans="1:7" ht="15.75" x14ac:dyDescent="0.2">
      <c r="A108" s="16" t="s">
        <v>98</v>
      </c>
      <c r="B108" s="53" t="s">
        <v>98</v>
      </c>
      <c r="C108" s="64" t="s">
        <v>98</v>
      </c>
      <c r="D108" s="24" t="s">
        <v>98</v>
      </c>
      <c r="E108" s="25" t="s">
        <v>98</v>
      </c>
      <c r="F108" s="16" t="s">
        <v>98</v>
      </c>
      <c r="G108" s="16" t="s">
        <v>98</v>
      </c>
    </row>
    <row r="109" spans="1:7" ht="15.75" x14ac:dyDescent="0.2">
      <c r="A109" s="39" t="s">
        <v>18</v>
      </c>
      <c r="B109" s="16" t="s">
        <v>98</v>
      </c>
      <c r="C109" s="60" t="s">
        <v>98</v>
      </c>
      <c r="D109" s="24" t="s">
        <v>98</v>
      </c>
      <c r="E109" s="38">
        <f>SUM(E3:E108)</f>
        <v>2704109</v>
      </c>
      <c r="F109" s="16" t="s">
        <v>98</v>
      </c>
      <c r="G109" s="16" t="s">
        <v>98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2023</vt:lpstr>
      <vt:lpstr>2024</vt:lpstr>
      <vt:lpstr>2025</vt:lpstr>
    </vt:vector>
  </TitlesOfParts>
  <Company>MOIA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רז חן</dc:creator>
  <cp:lastModifiedBy>אסתי אפללו בן הרוש</cp:lastModifiedBy>
  <cp:lastPrinted>2024-12-29T10:14:18Z</cp:lastPrinted>
  <dcterms:created xsi:type="dcterms:W3CDTF">2018-10-24T08:25:05Z</dcterms:created>
  <dcterms:modified xsi:type="dcterms:W3CDTF">2025-09-03T06:30:18Z</dcterms:modified>
</cp:coreProperties>
</file>