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הרשות להגנת הצרכן\אגף כלכלן ראשי\השוואת סלים\השוואת סלים\2023\השוואה נובמבר 2023\"/>
    </mc:Choice>
  </mc:AlternateContent>
  <bookViews>
    <workbookView xWindow="0" yWindow="0" windowWidth="19200" windowHeight="6800"/>
  </bookViews>
  <sheets>
    <sheet name="טבלה מסכמת השוואות" sheetId="1" r:id="rId1"/>
    <sheet name="גרפים" sheetId="8" r:id="rId2"/>
    <sheet name="רמי לוי" sheetId="2" r:id="rId3"/>
    <sheet name="שופרסל דיל" sheetId="3" r:id="rId4"/>
    <sheet name="ויקטורי" sheetId="4" r:id="rId5"/>
    <sheet name="חצי חינם" sheetId="7" r:id="rId6"/>
    <sheet name="קרפור היפר" sheetId="5" r:id="rId7"/>
    <sheet name="יוחננוף" sheetId="6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Q91" i="1" l="1"/>
  <c r="CO91" i="1"/>
  <c r="CM91" i="1"/>
  <c r="CK91" i="1"/>
  <c r="CI91" i="1"/>
  <c r="CG91" i="1"/>
  <c r="CF91" i="1"/>
  <c r="CH91" i="1"/>
  <c r="CJ91" i="1"/>
  <c r="CL91" i="1"/>
  <c r="CN91" i="1"/>
  <c r="CP91" i="1"/>
  <c r="CE91" i="1"/>
  <c r="CQ5" i="1"/>
  <c r="CQ4" i="1"/>
  <c r="CQ3" i="1"/>
  <c r="CP4" i="1"/>
  <c r="CP5" i="1"/>
  <c r="CP6" i="1"/>
  <c r="CP7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4" i="1"/>
  <c r="CP35" i="1"/>
  <c r="CP36" i="1"/>
  <c r="CP37" i="1"/>
  <c r="CP38" i="1"/>
  <c r="CP39" i="1"/>
  <c r="CP40" i="1"/>
  <c r="CP41" i="1"/>
  <c r="CP42" i="1"/>
  <c r="CP43" i="1"/>
  <c r="CQ43" i="1" s="1"/>
  <c r="CP44" i="1"/>
  <c r="CP45" i="1"/>
  <c r="CP46" i="1"/>
  <c r="CP47" i="1"/>
  <c r="CP48" i="1"/>
  <c r="CP49" i="1"/>
  <c r="CP50" i="1"/>
  <c r="CP51" i="1"/>
  <c r="CP52" i="1"/>
  <c r="CP53" i="1"/>
  <c r="CP54" i="1"/>
  <c r="CP55" i="1"/>
  <c r="CP56" i="1"/>
  <c r="CP57" i="1"/>
  <c r="CP58" i="1"/>
  <c r="CP59" i="1"/>
  <c r="CP60" i="1"/>
  <c r="CP61" i="1"/>
  <c r="CP62" i="1"/>
  <c r="CP63" i="1"/>
  <c r="CP64" i="1"/>
  <c r="CP65" i="1"/>
  <c r="CP66" i="1"/>
  <c r="CP67" i="1"/>
  <c r="CP68" i="1"/>
  <c r="CP69" i="1"/>
  <c r="CP70" i="1"/>
  <c r="CP71" i="1"/>
  <c r="CP72" i="1"/>
  <c r="CP73" i="1"/>
  <c r="CP74" i="1"/>
  <c r="CP75" i="1"/>
  <c r="CP76" i="1"/>
  <c r="CP77" i="1"/>
  <c r="CP78" i="1"/>
  <c r="CP79" i="1"/>
  <c r="CP80" i="1"/>
  <c r="CP81" i="1"/>
  <c r="CP82" i="1"/>
  <c r="CP83" i="1"/>
  <c r="CP84" i="1"/>
  <c r="CP85" i="1"/>
  <c r="CP86" i="1"/>
  <c r="CP87" i="1"/>
  <c r="CP88" i="1"/>
  <c r="CP89" i="1"/>
  <c r="CP3" i="1"/>
  <c r="CO6" i="1"/>
  <c r="CO5" i="1"/>
  <c r="CO4" i="1"/>
  <c r="CO3" i="1"/>
  <c r="CN24" i="1"/>
  <c r="CO24" i="1" s="1"/>
  <c r="CN4" i="1"/>
  <c r="CN5" i="1"/>
  <c r="CN6" i="1"/>
  <c r="CN7" i="1"/>
  <c r="CN8" i="1"/>
  <c r="CN9" i="1"/>
  <c r="CN10" i="1"/>
  <c r="CN11" i="1"/>
  <c r="CO11" i="1" s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5" i="1"/>
  <c r="CN26" i="1"/>
  <c r="CN27" i="1"/>
  <c r="CO27" i="1" s="1"/>
  <c r="CN31" i="1"/>
  <c r="CN34" i="1"/>
  <c r="CN35" i="1"/>
  <c r="CN36" i="1"/>
  <c r="CN37" i="1"/>
  <c r="CN38" i="1"/>
  <c r="CN39" i="1"/>
  <c r="CN40" i="1"/>
  <c r="CN41" i="1"/>
  <c r="CN42" i="1"/>
  <c r="CO42" i="1" s="1"/>
  <c r="CN43" i="1"/>
  <c r="CO43" i="1" s="1"/>
  <c r="CN44" i="1"/>
  <c r="CN45" i="1"/>
  <c r="CN46" i="1"/>
  <c r="CN47" i="1"/>
  <c r="CN48" i="1"/>
  <c r="CN49" i="1"/>
  <c r="CN50" i="1"/>
  <c r="CO50" i="1" s="1"/>
  <c r="CN51" i="1"/>
  <c r="CN52" i="1"/>
  <c r="CN53" i="1"/>
  <c r="CN54" i="1"/>
  <c r="CN55" i="1"/>
  <c r="CN56" i="1"/>
  <c r="CN57" i="1"/>
  <c r="CN58" i="1"/>
  <c r="CN59" i="1"/>
  <c r="CN60" i="1"/>
  <c r="CN61" i="1"/>
  <c r="CN62" i="1"/>
  <c r="CN63" i="1"/>
  <c r="CN64" i="1"/>
  <c r="CN65" i="1"/>
  <c r="CN66" i="1"/>
  <c r="CN67" i="1"/>
  <c r="CN68" i="1"/>
  <c r="CN69" i="1"/>
  <c r="CN70" i="1"/>
  <c r="CN71" i="1"/>
  <c r="CN72" i="1"/>
  <c r="CN73" i="1"/>
  <c r="CN74" i="1"/>
  <c r="CN75" i="1"/>
  <c r="CN76" i="1"/>
  <c r="CN77" i="1"/>
  <c r="CN78" i="1"/>
  <c r="CN79" i="1"/>
  <c r="CN80" i="1"/>
  <c r="CN81" i="1"/>
  <c r="CN82" i="1"/>
  <c r="CO82" i="1" s="1"/>
  <c r="CN83" i="1"/>
  <c r="CN84" i="1"/>
  <c r="CN85" i="1"/>
  <c r="CN86" i="1"/>
  <c r="CN87" i="1"/>
  <c r="CN88" i="1"/>
  <c r="CN89" i="1"/>
  <c r="CN3" i="1"/>
  <c r="CM3" i="1"/>
  <c r="CK3" i="1"/>
  <c r="CI3" i="1"/>
  <c r="CG3" i="1"/>
  <c r="CL4" i="1"/>
  <c r="CL5" i="1"/>
  <c r="CL6" i="1"/>
  <c r="CL7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9" i="1"/>
  <c r="CL30" i="1"/>
  <c r="CL31" i="1"/>
  <c r="CL34" i="1"/>
  <c r="CL35" i="1"/>
  <c r="CL36" i="1"/>
  <c r="CL37" i="1"/>
  <c r="CL38" i="1"/>
  <c r="CL39" i="1"/>
  <c r="CL40" i="1"/>
  <c r="CL41" i="1"/>
  <c r="CL42" i="1"/>
  <c r="CL43" i="1"/>
  <c r="CL44" i="1"/>
  <c r="CL45" i="1"/>
  <c r="CL46" i="1"/>
  <c r="CL47" i="1"/>
  <c r="CL48" i="1"/>
  <c r="CL49" i="1"/>
  <c r="CL50" i="1"/>
  <c r="CL51" i="1"/>
  <c r="CL52" i="1"/>
  <c r="CL53" i="1"/>
  <c r="CL54" i="1"/>
  <c r="CL55" i="1"/>
  <c r="CL56" i="1"/>
  <c r="CL57" i="1"/>
  <c r="CL58" i="1"/>
  <c r="CL59" i="1"/>
  <c r="CL60" i="1"/>
  <c r="CL61" i="1"/>
  <c r="CL62" i="1"/>
  <c r="CL63" i="1"/>
  <c r="CL64" i="1"/>
  <c r="CL65" i="1"/>
  <c r="CL66" i="1"/>
  <c r="CL67" i="1"/>
  <c r="CL68" i="1"/>
  <c r="CL69" i="1"/>
  <c r="CL70" i="1"/>
  <c r="CL71" i="1"/>
  <c r="CL72" i="1"/>
  <c r="CL73" i="1"/>
  <c r="CL74" i="1"/>
  <c r="CL75" i="1"/>
  <c r="CL76" i="1"/>
  <c r="CL77" i="1"/>
  <c r="CM77" i="1" s="1"/>
  <c r="CL78" i="1"/>
  <c r="CL79" i="1"/>
  <c r="CL80" i="1"/>
  <c r="CL81" i="1"/>
  <c r="CL82" i="1"/>
  <c r="CL83" i="1"/>
  <c r="CL84" i="1"/>
  <c r="CL85" i="1"/>
  <c r="CM85" i="1" s="1"/>
  <c r="CL86" i="1"/>
  <c r="CL87" i="1"/>
  <c r="CL88" i="1"/>
  <c r="CL89" i="1"/>
  <c r="CL3" i="1"/>
  <c r="CJ4" i="1"/>
  <c r="CJ5" i="1"/>
  <c r="CJ6" i="1"/>
  <c r="CJ7" i="1"/>
  <c r="CJ8" i="1"/>
  <c r="CJ9" i="1"/>
  <c r="CJ10" i="1"/>
  <c r="CJ11" i="1"/>
  <c r="CJ12" i="1"/>
  <c r="CJ13" i="1"/>
  <c r="CJ14" i="1"/>
  <c r="CJ15" i="1"/>
  <c r="CJ16" i="1"/>
  <c r="CJ17" i="1"/>
  <c r="CJ18" i="1"/>
  <c r="CJ19" i="1"/>
  <c r="CK19" i="1" s="1"/>
  <c r="CJ20" i="1"/>
  <c r="CJ21" i="1"/>
  <c r="CJ22" i="1"/>
  <c r="CJ23" i="1"/>
  <c r="CJ24" i="1"/>
  <c r="CJ25" i="1"/>
  <c r="CJ26" i="1"/>
  <c r="CJ27" i="1"/>
  <c r="CJ28" i="1"/>
  <c r="CJ29" i="1"/>
  <c r="CJ30" i="1"/>
  <c r="CJ31" i="1"/>
  <c r="CJ32" i="1"/>
  <c r="CJ33" i="1"/>
  <c r="CJ34" i="1"/>
  <c r="CJ35" i="1"/>
  <c r="CJ36" i="1"/>
  <c r="CJ37" i="1"/>
  <c r="CJ38" i="1"/>
  <c r="CJ39" i="1"/>
  <c r="CJ40" i="1"/>
  <c r="CJ41" i="1"/>
  <c r="CJ42" i="1"/>
  <c r="CJ43" i="1"/>
  <c r="CJ44" i="1"/>
  <c r="CJ45" i="1"/>
  <c r="CJ46" i="1"/>
  <c r="CJ47" i="1"/>
  <c r="CJ48" i="1"/>
  <c r="CJ49" i="1"/>
  <c r="CJ50" i="1"/>
  <c r="CJ51" i="1"/>
  <c r="CK51" i="1" s="1"/>
  <c r="CJ52" i="1"/>
  <c r="CJ53" i="1"/>
  <c r="CJ54" i="1"/>
  <c r="CJ55" i="1"/>
  <c r="CJ56" i="1"/>
  <c r="CJ57" i="1"/>
  <c r="CJ58" i="1"/>
  <c r="CJ59" i="1"/>
  <c r="CJ60" i="1"/>
  <c r="CJ61" i="1"/>
  <c r="CJ62" i="1"/>
  <c r="CJ63" i="1"/>
  <c r="CJ64" i="1"/>
  <c r="CJ65" i="1"/>
  <c r="CJ66" i="1"/>
  <c r="CJ67" i="1"/>
  <c r="CJ68" i="1"/>
  <c r="CJ69" i="1"/>
  <c r="CJ70" i="1"/>
  <c r="CJ71" i="1"/>
  <c r="CJ72" i="1"/>
  <c r="CJ73" i="1"/>
  <c r="CJ74" i="1"/>
  <c r="CJ75" i="1"/>
  <c r="CK75" i="1" s="1"/>
  <c r="CJ76" i="1"/>
  <c r="CJ77" i="1"/>
  <c r="CJ78" i="1"/>
  <c r="CJ79" i="1"/>
  <c r="CJ80" i="1"/>
  <c r="CJ81" i="1"/>
  <c r="CJ82" i="1"/>
  <c r="CJ83" i="1"/>
  <c r="CK83" i="1" s="1"/>
  <c r="CJ84" i="1"/>
  <c r="CJ85" i="1"/>
  <c r="CJ86" i="1"/>
  <c r="CJ87" i="1"/>
  <c r="CJ88" i="1"/>
  <c r="CJ89" i="1"/>
  <c r="CJ3" i="1"/>
  <c r="CH4" i="1"/>
  <c r="CH5" i="1"/>
  <c r="CH6" i="1"/>
  <c r="CH7" i="1"/>
  <c r="CH8" i="1"/>
  <c r="CH9" i="1"/>
  <c r="CH10" i="1"/>
  <c r="CH11" i="1"/>
  <c r="CH12" i="1"/>
  <c r="CH13" i="1"/>
  <c r="CH14" i="1"/>
  <c r="CH15" i="1"/>
  <c r="CH16" i="1"/>
  <c r="CH18" i="1"/>
  <c r="CH19" i="1"/>
  <c r="CH20" i="1"/>
  <c r="CH21" i="1"/>
  <c r="CH22" i="1"/>
  <c r="CH23" i="1"/>
  <c r="CH24" i="1"/>
  <c r="CH25" i="1"/>
  <c r="CH26" i="1"/>
  <c r="CH27" i="1"/>
  <c r="CH29" i="1"/>
  <c r="CH30" i="1"/>
  <c r="CH31" i="1"/>
  <c r="CH32" i="1"/>
  <c r="CH33" i="1"/>
  <c r="CH34" i="1"/>
  <c r="CH35" i="1"/>
  <c r="CH36" i="1"/>
  <c r="CH37" i="1"/>
  <c r="CH38" i="1"/>
  <c r="CH39" i="1"/>
  <c r="CH40" i="1"/>
  <c r="CH41" i="1"/>
  <c r="CH42" i="1"/>
  <c r="CH43" i="1"/>
  <c r="CH44" i="1"/>
  <c r="CH45" i="1"/>
  <c r="CH46" i="1"/>
  <c r="CH47" i="1"/>
  <c r="CH48" i="1"/>
  <c r="CH49" i="1"/>
  <c r="CH50" i="1"/>
  <c r="CH51" i="1"/>
  <c r="CH52" i="1"/>
  <c r="CH53" i="1"/>
  <c r="CH54" i="1"/>
  <c r="CH55" i="1"/>
  <c r="CH56" i="1"/>
  <c r="CH57" i="1"/>
  <c r="CH58" i="1"/>
  <c r="CH59" i="1"/>
  <c r="CH60" i="1"/>
  <c r="CH61" i="1"/>
  <c r="CH62" i="1"/>
  <c r="CH63" i="1"/>
  <c r="CH64" i="1"/>
  <c r="CH65" i="1"/>
  <c r="CH66" i="1"/>
  <c r="CH67" i="1"/>
  <c r="CH68" i="1"/>
  <c r="CH69" i="1"/>
  <c r="CH70" i="1"/>
  <c r="CH71" i="1"/>
  <c r="CH72" i="1"/>
  <c r="CH73" i="1"/>
  <c r="CH74" i="1"/>
  <c r="CH75" i="1"/>
  <c r="CH76" i="1"/>
  <c r="CH77" i="1"/>
  <c r="CH78" i="1"/>
  <c r="CH79" i="1"/>
  <c r="CH80" i="1"/>
  <c r="CH81" i="1"/>
  <c r="CH82" i="1"/>
  <c r="CH83" i="1"/>
  <c r="CH84" i="1"/>
  <c r="CH85" i="1"/>
  <c r="CH86" i="1"/>
  <c r="CH87" i="1"/>
  <c r="CH88" i="1"/>
  <c r="CH89" i="1"/>
  <c r="CH3" i="1"/>
  <c r="CF4" i="1"/>
  <c r="CF5" i="1"/>
  <c r="CF6" i="1"/>
  <c r="CF7" i="1"/>
  <c r="CF8" i="1"/>
  <c r="CF9" i="1"/>
  <c r="CF10" i="1"/>
  <c r="CF11" i="1"/>
  <c r="CF12" i="1"/>
  <c r="CF13" i="1"/>
  <c r="CF14" i="1"/>
  <c r="CF15" i="1"/>
  <c r="CF16" i="1"/>
  <c r="CF17" i="1"/>
  <c r="CF18" i="1"/>
  <c r="CF19" i="1"/>
  <c r="CF20" i="1"/>
  <c r="CF21" i="1"/>
  <c r="CF22" i="1"/>
  <c r="CF23" i="1"/>
  <c r="CF24" i="1"/>
  <c r="CF25" i="1"/>
  <c r="CF26" i="1"/>
  <c r="CF27" i="1"/>
  <c r="CF28" i="1"/>
  <c r="CF29" i="1"/>
  <c r="CF30" i="1"/>
  <c r="CF31" i="1"/>
  <c r="CF32" i="1"/>
  <c r="CF33" i="1"/>
  <c r="CF34" i="1"/>
  <c r="CF35" i="1"/>
  <c r="CF36" i="1"/>
  <c r="CF37" i="1"/>
  <c r="CF38" i="1"/>
  <c r="CF39" i="1"/>
  <c r="CF40" i="1"/>
  <c r="CF41" i="1"/>
  <c r="CF42" i="1"/>
  <c r="CF43" i="1"/>
  <c r="CF44" i="1"/>
  <c r="CF45" i="1"/>
  <c r="CF46" i="1"/>
  <c r="CF47" i="1"/>
  <c r="CF48" i="1"/>
  <c r="CF49" i="1"/>
  <c r="CF50" i="1"/>
  <c r="CF51" i="1"/>
  <c r="CF52" i="1"/>
  <c r="CF53" i="1"/>
  <c r="CF54" i="1"/>
  <c r="CF55" i="1"/>
  <c r="CF56" i="1"/>
  <c r="CF57" i="1"/>
  <c r="CF58" i="1"/>
  <c r="CF59" i="1"/>
  <c r="CF60" i="1"/>
  <c r="CF61" i="1"/>
  <c r="CF62" i="1"/>
  <c r="CF63" i="1"/>
  <c r="CF64" i="1"/>
  <c r="CF65" i="1"/>
  <c r="CF66" i="1"/>
  <c r="CF67" i="1"/>
  <c r="CF68" i="1"/>
  <c r="CF69" i="1"/>
  <c r="CF70" i="1"/>
  <c r="CF71" i="1"/>
  <c r="CF72" i="1"/>
  <c r="CF73" i="1"/>
  <c r="CF74" i="1"/>
  <c r="CF75" i="1"/>
  <c r="CF76" i="1"/>
  <c r="CF77" i="1"/>
  <c r="CF78" i="1"/>
  <c r="CF79" i="1"/>
  <c r="CF80" i="1"/>
  <c r="CF81" i="1"/>
  <c r="CF82" i="1"/>
  <c r="CF83" i="1"/>
  <c r="CF84" i="1"/>
  <c r="CF85" i="1"/>
  <c r="CF86" i="1"/>
  <c r="CF87" i="1"/>
  <c r="CF88" i="1"/>
  <c r="CF89" i="1"/>
  <c r="CF3" i="1"/>
  <c r="CG86" i="1"/>
  <c r="CE4" i="1"/>
  <c r="CE5" i="1"/>
  <c r="CE6" i="1"/>
  <c r="CE7" i="1"/>
  <c r="CE8" i="1"/>
  <c r="CE9" i="1"/>
  <c r="CE10" i="1"/>
  <c r="CE11" i="1"/>
  <c r="CE12" i="1"/>
  <c r="CE13" i="1"/>
  <c r="CE14" i="1"/>
  <c r="CE15" i="1"/>
  <c r="CE16" i="1"/>
  <c r="CE17" i="1"/>
  <c r="CE18" i="1"/>
  <c r="CE19" i="1"/>
  <c r="CO19" i="1" s="1"/>
  <c r="CE20" i="1"/>
  <c r="CE21" i="1"/>
  <c r="CE22" i="1"/>
  <c r="CE23" i="1"/>
  <c r="CE24" i="1"/>
  <c r="CE25" i="1"/>
  <c r="CE26" i="1"/>
  <c r="CE27" i="1"/>
  <c r="CE28" i="1"/>
  <c r="CE29" i="1"/>
  <c r="CE30" i="1"/>
  <c r="CE31" i="1"/>
  <c r="CE32" i="1"/>
  <c r="CE33" i="1"/>
  <c r="CE34" i="1"/>
  <c r="CE35" i="1"/>
  <c r="CO35" i="1" s="1"/>
  <c r="CE36" i="1"/>
  <c r="CM36" i="1" s="1"/>
  <c r="CE37" i="1"/>
  <c r="CE38" i="1"/>
  <c r="CE39" i="1"/>
  <c r="CE40" i="1"/>
  <c r="CE41" i="1"/>
  <c r="CE42" i="1"/>
  <c r="CE43" i="1"/>
  <c r="CE44" i="1"/>
  <c r="CM44" i="1" s="1"/>
  <c r="CE45" i="1"/>
  <c r="CE46" i="1"/>
  <c r="CE47" i="1"/>
  <c r="CE48" i="1"/>
  <c r="CE49" i="1"/>
  <c r="CE50" i="1"/>
  <c r="CE51" i="1"/>
  <c r="CE52" i="1"/>
  <c r="CG52" i="1" s="1"/>
  <c r="CE53" i="1"/>
  <c r="CE54" i="1"/>
  <c r="CE55" i="1"/>
  <c r="CE56" i="1"/>
  <c r="CE57" i="1"/>
  <c r="CE58" i="1"/>
  <c r="CE59" i="1"/>
  <c r="CE60" i="1"/>
  <c r="CM60" i="1" s="1"/>
  <c r="CE61" i="1"/>
  <c r="CE62" i="1"/>
  <c r="CE63" i="1"/>
  <c r="CE64" i="1"/>
  <c r="CE65" i="1"/>
  <c r="CE66" i="1"/>
  <c r="CE67" i="1"/>
  <c r="CE68" i="1"/>
  <c r="CM68" i="1" s="1"/>
  <c r="CE69" i="1"/>
  <c r="CE70" i="1"/>
  <c r="CE71" i="1"/>
  <c r="CE72" i="1"/>
  <c r="CE73" i="1"/>
  <c r="CE74" i="1"/>
  <c r="CE75" i="1"/>
  <c r="CE76" i="1"/>
  <c r="CM76" i="1" s="1"/>
  <c r="CE77" i="1"/>
  <c r="CE78" i="1"/>
  <c r="CK78" i="1" s="1"/>
  <c r="CE79" i="1"/>
  <c r="CE80" i="1"/>
  <c r="CE81" i="1"/>
  <c r="CE82" i="1"/>
  <c r="CE83" i="1"/>
  <c r="CE84" i="1"/>
  <c r="CE85" i="1"/>
  <c r="CE86" i="1"/>
  <c r="CE87" i="1"/>
  <c r="CE88" i="1"/>
  <c r="CE89" i="1"/>
  <c r="CE3" i="1"/>
  <c r="CM88" i="1"/>
  <c r="CI87" i="1"/>
  <c r="CK87" i="1"/>
  <c r="CQ79" i="1"/>
  <c r="CO79" i="1"/>
  <c r="CM79" i="1"/>
  <c r="CO77" i="1"/>
  <c r="CK77" i="1"/>
  <c r="CI77" i="1"/>
  <c r="CK74" i="1"/>
  <c r="CO74" i="1"/>
  <c r="CM71" i="1"/>
  <c r="CK70" i="1"/>
  <c r="CQ69" i="1"/>
  <c r="CM69" i="1"/>
  <c r="CQ66" i="1"/>
  <c r="CK66" i="1"/>
  <c r="CI66" i="1"/>
  <c r="CG66" i="1"/>
  <c r="CM66" i="1"/>
  <c r="CG65" i="1"/>
  <c r="CM65" i="1"/>
  <c r="CK64" i="1"/>
  <c r="CQ64" i="1"/>
  <c r="CO63" i="1"/>
  <c r="CM63" i="1"/>
  <c r="CK62" i="1"/>
  <c r="CO61" i="1"/>
  <c r="CK61" i="1"/>
  <c r="CM61" i="1"/>
  <c r="CI58" i="1"/>
  <c r="CG58" i="1"/>
  <c r="CM58" i="1"/>
  <c r="CK57" i="1"/>
  <c r="CQ56" i="1"/>
  <c r="CM55" i="1"/>
  <c r="CK54" i="1"/>
  <c r="CQ53" i="1"/>
  <c r="CK53" i="1"/>
  <c r="CI53" i="1"/>
  <c r="CG53" i="1"/>
  <c r="CM53" i="1"/>
  <c r="CI50" i="1"/>
  <c r="CM50" i="1"/>
  <c r="CK49" i="1"/>
  <c r="CK48" i="1"/>
  <c r="CO47" i="1"/>
  <c r="CM47" i="1"/>
  <c r="CK46" i="1"/>
  <c r="CM45" i="1"/>
  <c r="CI42" i="1"/>
  <c r="CG42" i="1"/>
  <c r="CM42" i="1"/>
  <c r="CK41" i="1"/>
  <c r="CK40" i="1"/>
  <c r="CQ40" i="1"/>
  <c r="CO39" i="1"/>
  <c r="CG39" i="1"/>
  <c r="CM39" i="1"/>
  <c r="CK38" i="1"/>
  <c r="CK37" i="1"/>
  <c r="CI37" i="1"/>
  <c r="CM37" i="1"/>
  <c r="CG34" i="1"/>
  <c r="CM34" i="1"/>
  <c r="CK33" i="1"/>
  <c r="CO32" i="1"/>
  <c r="CM31" i="1"/>
  <c r="CK30" i="1"/>
  <c r="CQ29" i="1"/>
  <c r="CK29" i="1"/>
  <c r="CI29" i="1"/>
  <c r="CG29" i="1"/>
  <c r="CM29" i="1"/>
  <c r="CO28" i="1"/>
  <c r="CG28" i="1"/>
  <c r="CM28" i="1"/>
  <c r="CQ26" i="1"/>
  <c r="CO26" i="1"/>
  <c r="CK26" i="1"/>
  <c r="CM26" i="1"/>
  <c r="CK25" i="1"/>
  <c r="CQ24" i="1"/>
  <c r="CK24" i="1"/>
  <c r="CI24" i="1"/>
  <c r="CO23" i="1"/>
  <c r="CG23" i="1"/>
  <c r="CM23" i="1"/>
  <c r="CK22" i="1"/>
  <c r="CK21" i="1"/>
  <c r="CI21" i="1"/>
  <c r="CM21" i="1"/>
  <c r="CO20" i="1"/>
  <c r="CM20" i="1"/>
  <c r="CQ18" i="1"/>
  <c r="CO18" i="1"/>
  <c r="CM18" i="1"/>
  <c r="CK17" i="1"/>
  <c r="CQ16" i="1"/>
  <c r="CK16" i="1"/>
  <c r="CI16" i="1"/>
  <c r="CO16" i="1"/>
  <c r="CO15" i="1"/>
  <c r="CM15" i="1"/>
  <c r="CK14" i="1"/>
  <c r="CK13" i="1"/>
  <c r="CM13" i="1"/>
  <c r="CO12" i="1"/>
  <c r="CM12" i="1"/>
  <c r="CQ10" i="1"/>
  <c r="CO10" i="1"/>
  <c r="CM10" i="1"/>
  <c r="CK9" i="1"/>
  <c r="CQ8" i="1"/>
  <c r="CK8" i="1"/>
  <c r="CO8" i="1"/>
  <c r="CO7" i="1"/>
  <c r="CM7" i="1"/>
  <c r="CK6" i="1"/>
  <c r="CM5" i="1"/>
  <c r="CM4" i="1"/>
  <c r="CA91" i="1"/>
  <c r="BY91" i="1"/>
  <c r="BW91" i="1"/>
  <c r="BU91" i="1"/>
  <c r="BS91" i="1"/>
  <c r="BQ91" i="1"/>
  <c r="BP91" i="1"/>
  <c r="BR91" i="1"/>
  <c r="BT91" i="1"/>
  <c r="BV91" i="1"/>
  <c r="BX91" i="1"/>
  <c r="BZ91" i="1"/>
  <c r="BO91" i="1"/>
  <c r="BZ88" i="1"/>
  <c r="CA88" i="1" s="1"/>
  <c r="BX88" i="1"/>
  <c r="BY88" i="1" s="1"/>
  <c r="BV88" i="1"/>
  <c r="BW88" i="1" s="1"/>
  <c r="BZ87" i="1"/>
  <c r="CA87" i="1" s="1"/>
  <c r="BS87" i="1"/>
  <c r="CA60" i="1"/>
  <c r="BR4" i="1"/>
  <c r="BR5" i="1"/>
  <c r="BR6" i="1"/>
  <c r="BR7" i="1"/>
  <c r="BR8" i="1"/>
  <c r="BR9" i="1"/>
  <c r="BR10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S27" i="1" s="1"/>
  <c r="BR28" i="1"/>
  <c r="BR29" i="1"/>
  <c r="BR30" i="1"/>
  <c r="BR31" i="1"/>
  <c r="BR32" i="1"/>
  <c r="BR33" i="1"/>
  <c r="BR34" i="1"/>
  <c r="BR35" i="1"/>
  <c r="BS35" i="1" s="1"/>
  <c r="BR36" i="1"/>
  <c r="BR37" i="1"/>
  <c r="BR38" i="1"/>
  <c r="BR39" i="1"/>
  <c r="BR40" i="1"/>
  <c r="BR41" i="1"/>
  <c r="BR42" i="1"/>
  <c r="BR43" i="1"/>
  <c r="BS43" i="1" s="1"/>
  <c r="BR44" i="1"/>
  <c r="BR45" i="1"/>
  <c r="BR46" i="1"/>
  <c r="BR47" i="1"/>
  <c r="BR48" i="1"/>
  <c r="BR49" i="1"/>
  <c r="BR50" i="1"/>
  <c r="BR51" i="1"/>
  <c r="BS51" i="1" s="1"/>
  <c r="BR52" i="1"/>
  <c r="BR53" i="1"/>
  <c r="BR54" i="1"/>
  <c r="BR55" i="1"/>
  <c r="BR56" i="1"/>
  <c r="BR57" i="1"/>
  <c r="BR58" i="1"/>
  <c r="BR59" i="1"/>
  <c r="BS59" i="1" s="1"/>
  <c r="BR60" i="1"/>
  <c r="BR61" i="1"/>
  <c r="BR62" i="1"/>
  <c r="BR63" i="1"/>
  <c r="BR64" i="1"/>
  <c r="BR65" i="1"/>
  <c r="BR66" i="1"/>
  <c r="BR67" i="1"/>
  <c r="BS67" i="1" s="1"/>
  <c r="BR68" i="1"/>
  <c r="BR69" i="1"/>
  <c r="BR70" i="1"/>
  <c r="BR71" i="1"/>
  <c r="BR72" i="1"/>
  <c r="BS72" i="1" s="1"/>
  <c r="BR73" i="1"/>
  <c r="BS73" i="1" s="1"/>
  <c r="BR74" i="1"/>
  <c r="BR75" i="1"/>
  <c r="BS75" i="1" s="1"/>
  <c r="BR76" i="1"/>
  <c r="BS76" i="1" s="1"/>
  <c r="BR77" i="1"/>
  <c r="BR78" i="1"/>
  <c r="BR79" i="1"/>
  <c r="BR80" i="1"/>
  <c r="BS80" i="1" s="1"/>
  <c r="BR81" i="1"/>
  <c r="BS81" i="1" s="1"/>
  <c r="BR82" i="1"/>
  <c r="BR83" i="1"/>
  <c r="BS83" i="1" s="1"/>
  <c r="BR84" i="1"/>
  <c r="BS84" i="1" s="1"/>
  <c r="BR85" i="1"/>
  <c r="BR86" i="1"/>
  <c r="BR87" i="1"/>
  <c r="BR88" i="1"/>
  <c r="BS88" i="1" s="1"/>
  <c r="BR89" i="1"/>
  <c r="BS89" i="1" s="1"/>
  <c r="BR3" i="1"/>
  <c r="BS3" i="1" s="1"/>
  <c r="CA4" i="1"/>
  <c r="CA5" i="1"/>
  <c r="CA6" i="1"/>
  <c r="CA7" i="1"/>
  <c r="CA8" i="1"/>
  <c r="CA9" i="1"/>
  <c r="CA10" i="1"/>
  <c r="CA11" i="1"/>
  <c r="CA12" i="1"/>
  <c r="CA13" i="1"/>
  <c r="CA14" i="1"/>
  <c r="CA15" i="1"/>
  <c r="CA16" i="1"/>
  <c r="CA17" i="1"/>
  <c r="CA18" i="1"/>
  <c r="CA19" i="1"/>
  <c r="CA20" i="1"/>
  <c r="CA21" i="1"/>
  <c r="CA22" i="1"/>
  <c r="CA23" i="1"/>
  <c r="CA24" i="1"/>
  <c r="CA25" i="1"/>
  <c r="CA26" i="1"/>
  <c r="CA27" i="1"/>
  <c r="CA28" i="1"/>
  <c r="CA29" i="1"/>
  <c r="CA30" i="1"/>
  <c r="CA31" i="1"/>
  <c r="CA32" i="1"/>
  <c r="CA33" i="1"/>
  <c r="CA34" i="1"/>
  <c r="CA35" i="1"/>
  <c r="CA36" i="1"/>
  <c r="CA37" i="1"/>
  <c r="CA38" i="1"/>
  <c r="CA39" i="1"/>
  <c r="CA40" i="1"/>
  <c r="CA41" i="1"/>
  <c r="CA42" i="1"/>
  <c r="CA43" i="1"/>
  <c r="CA44" i="1"/>
  <c r="CA45" i="1"/>
  <c r="CA46" i="1"/>
  <c r="CA47" i="1"/>
  <c r="CA48" i="1"/>
  <c r="CA49" i="1"/>
  <c r="CA50" i="1"/>
  <c r="CA51" i="1"/>
  <c r="CA52" i="1"/>
  <c r="CA53" i="1"/>
  <c r="CA54" i="1"/>
  <c r="CA55" i="1"/>
  <c r="CA56" i="1"/>
  <c r="CA57" i="1"/>
  <c r="CA58" i="1"/>
  <c r="CA59" i="1"/>
  <c r="CA61" i="1"/>
  <c r="CA62" i="1"/>
  <c r="CA63" i="1"/>
  <c r="CA64" i="1"/>
  <c r="CA65" i="1"/>
  <c r="CA66" i="1"/>
  <c r="CA67" i="1"/>
  <c r="CA68" i="1"/>
  <c r="CA69" i="1"/>
  <c r="CA70" i="1"/>
  <c r="CA71" i="1"/>
  <c r="CA72" i="1"/>
  <c r="CA73" i="1"/>
  <c r="CA74" i="1"/>
  <c r="CA75" i="1"/>
  <c r="CA76" i="1"/>
  <c r="CA77" i="1"/>
  <c r="CA78" i="1"/>
  <c r="CA79" i="1"/>
  <c r="CA80" i="1"/>
  <c r="CA81" i="1"/>
  <c r="CA82" i="1"/>
  <c r="CA83" i="1"/>
  <c r="CA84" i="1"/>
  <c r="CA85" i="1"/>
  <c r="CA86" i="1"/>
  <c r="CA89" i="1"/>
  <c r="CA3" i="1"/>
  <c r="BZ4" i="1"/>
  <c r="BZ5" i="1"/>
  <c r="BZ6" i="1"/>
  <c r="BZ7" i="1"/>
  <c r="BZ8" i="1"/>
  <c r="BZ9" i="1"/>
  <c r="BZ10" i="1"/>
  <c r="BZ11" i="1"/>
  <c r="BZ12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6" i="1"/>
  <c r="BZ37" i="1"/>
  <c r="BZ38" i="1"/>
  <c r="BZ39" i="1"/>
  <c r="BZ40" i="1"/>
  <c r="BZ41" i="1"/>
  <c r="BZ42" i="1"/>
  <c r="BZ43" i="1"/>
  <c r="BZ44" i="1"/>
  <c r="BZ45" i="1"/>
  <c r="BZ46" i="1"/>
  <c r="BZ47" i="1"/>
  <c r="BZ48" i="1"/>
  <c r="BZ49" i="1"/>
  <c r="BZ50" i="1"/>
  <c r="BZ51" i="1"/>
  <c r="BZ52" i="1"/>
  <c r="BZ53" i="1"/>
  <c r="BZ54" i="1"/>
  <c r="BZ55" i="1"/>
  <c r="BZ56" i="1"/>
  <c r="BZ57" i="1"/>
  <c r="BZ58" i="1"/>
  <c r="BZ59" i="1"/>
  <c r="BZ61" i="1"/>
  <c r="BZ62" i="1"/>
  <c r="BZ63" i="1"/>
  <c r="BZ64" i="1"/>
  <c r="BZ65" i="1"/>
  <c r="BZ66" i="1"/>
  <c r="BZ67" i="1"/>
  <c r="BZ68" i="1"/>
  <c r="BZ69" i="1"/>
  <c r="BZ70" i="1"/>
  <c r="BZ71" i="1"/>
  <c r="BZ72" i="1"/>
  <c r="BZ73" i="1"/>
  <c r="BZ74" i="1"/>
  <c r="BZ75" i="1"/>
  <c r="BZ76" i="1"/>
  <c r="BZ77" i="1"/>
  <c r="BZ78" i="1"/>
  <c r="BZ79" i="1"/>
  <c r="BZ80" i="1"/>
  <c r="BZ81" i="1"/>
  <c r="BZ82" i="1"/>
  <c r="BZ83" i="1"/>
  <c r="BZ84" i="1"/>
  <c r="BZ89" i="1"/>
  <c r="BZ3" i="1"/>
  <c r="BY4" i="1"/>
  <c r="BY5" i="1"/>
  <c r="BY6" i="1"/>
  <c r="BY7" i="1"/>
  <c r="BY8" i="1"/>
  <c r="BY9" i="1"/>
  <c r="BY10" i="1"/>
  <c r="BY11" i="1"/>
  <c r="BY12" i="1"/>
  <c r="BY13" i="1"/>
  <c r="BY14" i="1"/>
  <c r="BY15" i="1"/>
  <c r="BY16" i="1"/>
  <c r="BY17" i="1"/>
  <c r="BY18" i="1"/>
  <c r="BY19" i="1"/>
  <c r="BY20" i="1"/>
  <c r="BY21" i="1"/>
  <c r="BY22" i="1"/>
  <c r="BY23" i="1"/>
  <c r="BY24" i="1"/>
  <c r="BY25" i="1"/>
  <c r="BY26" i="1"/>
  <c r="BY27" i="1"/>
  <c r="BY28" i="1"/>
  <c r="BY29" i="1"/>
  <c r="BY30" i="1"/>
  <c r="BY31" i="1"/>
  <c r="BY32" i="1"/>
  <c r="BY33" i="1"/>
  <c r="BY34" i="1"/>
  <c r="BY35" i="1"/>
  <c r="BY36" i="1"/>
  <c r="BY37" i="1"/>
  <c r="BY38" i="1"/>
  <c r="BY39" i="1"/>
  <c r="BY40" i="1"/>
  <c r="BY41" i="1"/>
  <c r="BY42" i="1"/>
  <c r="BY43" i="1"/>
  <c r="BY44" i="1"/>
  <c r="BY45" i="1"/>
  <c r="BY46" i="1"/>
  <c r="BY47" i="1"/>
  <c r="BY48" i="1"/>
  <c r="BY49" i="1"/>
  <c r="BY50" i="1"/>
  <c r="BY51" i="1"/>
  <c r="BY52" i="1"/>
  <c r="BY53" i="1"/>
  <c r="BY54" i="1"/>
  <c r="BY55" i="1"/>
  <c r="BY56" i="1"/>
  <c r="BY57" i="1"/>
  <c r="BY58" i="1"/>
  <c r="BY59" i="1"/>
  <c r="BY60" i="1"/>
  <c r="BY61" i="1"/>
  <c r="BY62" i="1"/>
  <c r="BY63" i="1"/>
  <c r="BY64" i="1"/>
  <c r="BY65" i="1"/>
  <c r="BY66" i="1"/>
  <c r="BY67" i="1"/>
  <c r="BY68" i="1"/>
  <c r="BY69" i="1"/>
  <c r="BY70" i="1"/>
  <c r="BY71" i="1"/>
  <c r="BY72" i="1"/>
  <c r="BY73" i="1"/>
  <c r="BY74" i="1"/>
  <c r="BY75" i="1"/>
  <c r="BY76" i="1"/>
  <c r="BY77" i="1"/>
  <c r="BY78" i="1"/>
  <c r="BY79" i="1"/>
  <c r="BY80" i="1"/>
  <c r="BY81" i="1"/>
  <c r="BY82" i="1"/>
  <c r="BY83" i="1"/>
  <c r="BY84" i="1"/>
  <c r="BY85" i="1"/>
  <c r="BY86" i="1"/>
  <c r="BY87" i="1"/>
  <c r="BY89" i="1"/>
  <c r="BY3" i="1"/>
  <c r="BX4" i="1"/>
  <c r="BX5" i="1"/>
  <c r="BX6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19" i="1"/>
  <c r="BX20" i="1"/>
  <c r="BX21" i="1"/>
  <c r="BX22" i="1"/>
  <c r="BX23" i="1"/>
  <c r="BX24" i="1"/>
  <c r="BX25" i="1"/>
  <c r="BX26" i="1"/>
  <c r="BX27" i="1"/>
  <c r="BX28" i="1"/>
  <c r="BX29" i="1"/>
  <c r="BX30" i="1"/>
  <c r="BX31" i="1"/>
  <c r="BX32" i="1"/>
  <c r="BX33" i="1"/>
  <c r="BX34" i="1"/>
  <c r="BX35" i="1"/>
  <c r="BX36" i="1"/>
  <c r="BX37" i="1"/>
  <c r="BX38" i="1"/>
  <c r="BX39" i="1"/>
  <c r="BX40" i="1"/>
  <c r="BX41" i="1"/>
  <c r="BX42" i="1"/>
  <c r="BX43" i="1"/>
  <c r="BX44" i="1"/>
  <c r="BX45" i="1"/>
  <c r="BX46" i="1"/>
  <c r="BX47" i="1"/>
  <c r="BX48" i="1"/>
  <c r="BX49" i="1"/>
  <c r="BX50" i="1"/>
  <c r="BX51" i="1"/>
  <c r="BX52" i="1"/>
  <c r="BX53" i="1"/>
  <c r="BX54" i="1"/>
  <c r="BX55" i="1"/>
  <c r="BX56" i="1"/>
  <c r="BX57" i="1"/>
  <c r="BX58" i="1"/>
  <c r="BX59" i="1"/>
  <c r="BX60" i="1"/>
  <c r="BX61" i="1"/>
  <c r="BX62" i="1"/>
  <c r="BX63" i="1"/>
  <c r="BX64" i="1"/>
  <c r="BX65" i="1"/>
  <c r="BX66" i="1"/>
  <c r="BX67" i="1"/>
  <c r="BX68" i="1"/>
  <c r="BX69" i="1"/>
  <c r="BX70" i="1"/>
  <c r="BX71" i="1"/>
  <c r="BX72" i="1"/>
  <c r="BX73" i="1"/>
  <c r="BX74" i="1"/>
  <c r="BX75" i="1"/>
  <c r="BX76" i="1"/>
  <c r="BX77" i="1"/>
  <c r="BX78" i="1"/>
  <c r="BX79" i="1"/>
  <c r="BX80" i="1"/>
  <c r="BX81" i="1"/>
  <c r="BX82" i="1"/>
  <c r="BX83" i="1"/>
  <c r="BX84" i="1"/>
  <c r="BX87" i="1"/>
  <c r="BX89" i="1"/>
  <c r="BX3" i="1"/>
  <c r="BW4" i="1"/>
  <c r="BW5" i="1"/>
  <c r="BW6" i="1"/>
  <c r="BW7" i="1"/>
  <c r="BW8" i="1"/>
  <c r="BW9" i="1"/>
  <c r="BW10" i="1"/>
  <c r="BW11" i="1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BW44" i="1"/>
  <c r="BW45" i="1"/>
  <c r="BW46" i="1"/>
  <c r="BW47" i="1"/>
  <c r="BW48" i="1"/>
  <c r="BW49" i="1"/>
  <c r="BW50" i="1"/>
  <c r="BW51" i="1"/>
  <c r="BW52" i="1"/>
  <c r="BW53" i="1"/>
  <c r="BW54" i="1"/>
  <c r="BW55" i="1"/>
  <c r="BW56" i="1"/>
  <c r="BW57" i="1"/>
  <c r="BW58" i="1"/>
  <c r="BW59" i="1"/>
  <c r="BW60" i="1"/>
  <c r="BW61" i="1"/>
  <c r="BW62" i="1"/>
  <c r="BW63" i="1"/>
  <c r="BW64" i="1"/>
  <c r="BW65" i="1"/>
  <c r="BW66" i="1"/>
  <c r="BW67" i="1"/>
  <c r="BW68" i="1"/>
  <c r="BW69" i="1"/>
  <c r="BW70" i="1"/>
  <c r="BW71" i="1"/>
  <c r="BW72" i="1"/>
  <c r="BW73" i="1"/>
  <c r="BW74" i="1"/>
  <c r="BW75" i="1"/>
  <c r="BW76" i="1"/>
  <c r="BW77" i="1"/>
  <c r="BW78" i="1"/>
  <c r="BW79" i="1"/>
  <c r="BW80" i="1"/>
  <c r="BW81" i="1"/>
  <c r="BW82" i="1"/>
  <c r="BW83" i="1"/>
  <c r="BW84" i="1"/>
  <c r="BW85" i="1"/>
  <c r="BW86" i="1"/>
  <c r="BW87" i="1"/>
  <c r="BW89" i="1"/>
  <c r="BW3" i="1"/>
  <c r="BT10" i="1"/>
  <c r="BU10" i="1" s="1"/>
  <c r="BU4" i="1"/>
  <c r="BU5" i="1"/>
  <c r="BU6" i="1"/>
  <c r="BU7" i="1"/>
  <c r="BU8" i="1"/>
  <c r="BU9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45" i="1"/>
  <c r="BU46" i="1"/>
  <c r="BU47" i="1"/>
  <c r="BU48" i="1"/>
  <c r="BU49" i="1"/>
  <c r="BU50" i="1"/>
  <c r="BU51" i="1"/>
  <c r="BU52" i="1"/>
  <c r="BU53" i="1"/>
  <c r="BU54" i="1"/>
  <c r="BU55" i="1"/>
  <c r="BU56" i="1"/>
  <c r="BU57" i="1"/>
  <c r="BU58" i="1"/>
  <c r="BU59" i="1"/>
  <c r="BU60" i="1"/>
  <c r="BU61" i="1"/>
  <c r="BU62" i="1"/>
  <c r="BU63" i="1"/>
  <c r="BU64" i="1"/>
  <c r="BU65" i="1"/>
  <c r="BU66" i="1"/>
  <c r="BU67" i="1"/>
  <c r="BU68" i="1"/>
  <c r="BU69" i="1"/>
  <c r="BU70" i="1"/>
  <c r="BU71" i="1"/>
  <c r="BU72" i="1"/>
  <c r="BU73" i="1"/>
  <c r="BU74" i="1"/>
  <c r="BU75" i="1"/>
  <c r="BU76" i="1"/>
  <c r="BU77" i="1"/>
  <c r="BU78" i="1"/>
  <c r="BU79" i="1"/>
  <c r="BU80" i="1"/>
  <c r="BU81" i="1"/>
  <c r="BU82" i="1"/>
  <c r="BU83" i="1"/>
  <c r="BU84" i="1"/>
  <c r="BU85" i="1"/>
  <c r="BU86" i="1"/>
  <c r="BU87" i="1"/>
  <c r="BU88" i="1"/>
  <c r="BU89" i="1"/>
  <c r="BU3" i="1"/>
  <c r="BV4" i="1"/>
  <c r="BV5" i="1"/>
  <c r="BV6" i="1"/>
  <c r="BV7" i="1"/>
  <c r="BV8" i="1"/>
  <c r="BV9" i="1"/>
  <c r="BV10" i="1"/>
  <c r="BV11" i="1"/>
  <c r="BV12" i="1"/>
  <c r="BV13" i="1"/>
  <c r="BV14" i="1"/>
  <c r="BV15" i="1"/>
  <c r="BV16" i="1"/>
  <c r="BV17" i="1"/>
  <c r="BV18" i="1"/>
  <c r="BV19" i="1"/>
  <c r="BV20" i="1"/>
  <c r="BV21" i="1"/>
  <c r="BV22" i="1"/>
  <c r="BV23" i="1"/>
  <c r="BV24" i="1"/>
  <c r="BV25" i="1"/>
  <c r="BV26" i="1"/>
  <c r="BV27" i="1"/>
  <c r="BV28" i="1"/>
  <c r="BV29" i="1"/>
  <c r="BV30" i="1"/>
  <c r="BV31" i="1"/>
  <c r="BV32" i="1"/>
  <c r="BV33" i="1"/>
  <c r="BV34" i="1"/>
  <c r="BV35" i="1"/>
  <c r="BV36" i="1"/>
  <c r="BV37" i="1"/>
  <c r="BV38" i="1"/>
  <c r="BV39" i="1"/>
  <c r="BV40" i="1"/>
  <c r="BV41" i="1"/>
  <c r="BV42" i="1"/>
  <c r="BV43" i="1"/>
  <c r="BV44" i="1"/>
  <c r="BV45" i="1"/>
  <c r="BV46" i="1"/>
  <c r="BV47" i="1"/>
  <c r="BV48" i="1"/>
  <c r="BV49" i="1"/>
  <c r="BV50" i="1"/>
  <c r="BV51" i="1"/>
  <c r="BV52" i="1"/>
  <c r="BV53" i="1"/>
  <c r="BV54" i="1"/>
  <c r="BV55" i="1"/>
  <c r="BV56" i="1"/>
  <c r="BV57" i="1"/>
  <c r="BV58" i="1"/>
  <c r="BV59" i="1"/>
  <c r="BV60" i="1"/>
  <c r="BV61" i="1"/>
  <c r="BV62" i="1"/>
  <c r="BV63" i="1"/>
  <c r="BV64" i="1"/>
  <c r="BV65" i="1"/>
  <c r="BV66" i="1"/>
  <c r="BV67" i="1"/>
  <c r="BV68" i="1"/>
  <c r="BV69" i="1"/>
  <c r="BV70" i="1"/>
  <c r="BV71" i="1"/>
  <c r="BV72" i="1"/>
  <c r="BV73" i="1"/>
  <c r="BV74" i="1"/>
  <c r="BV75" i="1"/>
  <c r="BV76" i="1"/>
  <c r="BV77" i="1"/>
  <c r="BV78" i="1"/>
  <c r="BV79" i="1"/>
  <c r="BV80" i="1"/>
  <c r="BV81" i="1"/>
  <c r="BV82" i="1"/>
  <c r="BV83" i="1"/>
  <c r="BV84" i="1"/>
  <c r="BV85" i="1"/>
  <c r="BV86" i="1"/>
  <c r="BV87" i="1"/>
  <c r="BV89" i="1"/>
  <c r="BV3" i="1"/>
  <c r="BT5" i="1"/>
  <c r="BT4" i="1"/>
  <c r="BT6" i="1"/>
  <c r="BT7" i="1"/>
  <c r="BT8" i="1"/>
  <c r="BT9" i="1"/>
  <c r="BT11" i="1"/>
  <c r="BT12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6" i="1"/>
  <c r="BT37" i="1"/>
  <c r="BT38" i="1"/>
  <c r="BT39" i="1"/>
  <c r="BT40" i="1"/>
  <c r="BT41" i="1"/>
  <c r="BT42" i="1"/>
  <c r="BT43" i="1"/>
  <c r="BT44" i="1"/>
  <c r="BT45" i="1"/>
  <c r="BT46" i="1"/>
  <c r="BT47" i="1"/>
  <c r="BT48" i="1"/>
  <c r="BT49" i="1"/>
  <c r="BT50" i="1"/>
  <c r="BT51" i="1"/>
  <c r="BT52" i="1"/>
  <c r="BT53" i="1"/>
  <c r="BT54" i="1"/>
  <c r="BT55" i="1"/>
  <c r="BT56" i="1"/>
  <c r="BT57" i="1"/>
  <c r="BT58" i="1"/>
  <c r="BT59" i="1"/>
  <c r="BT60" i="1"/>
  <c r="BT61" i="1"/>
  <c r="BT62" i="1"/>
  <c r="BT63" i="1"/>
  <c r="BT64" i="1"/>
  <c r="BT65" i="1"/>
  <c r="BT66" i="1"/>
  <c r="BT67" i="1"/>
  <c r="BT68" i="1"/>
  <c r="BT69" i="1"/>
  <c r="BT70" i="1"/>
  <c r="BT71" i="1"/>
  <c r="BT72" i="1"/>
  <c r="BT73" i="1"/>
  <c r="BT74" i="1"/>
  <c r="BT75" i="1"/>
  <c r="BT76" i="1"/>
  <c r="BT77" i="1"/>
  <c r="BT78" i="1"/>
  <c r="BT79" i="1"/>
  <c r="BT80" i="1"/>
  <c r="BT81" i="1"/>
  <c r="BT82" i="1"/>
  <c r="BT83" i="1"/>
  <c r="BT84" i="1"/>
  <c r="BT85" i="1"/>
  <c r="BT86" i="1"/>
  <c r="BT87" i="1"/>
  <c r="BT88" i="1"/>
  <c r="BT89" i="1"/>
  <c r="BT3" i="1"/>
  <c r="BS60" i="1"/>
  <c r="BS23" i="1"/>
  <c r="BS4" i="1"/>
  <c r="BS5" i="1"/>
  <c r="BS6" i="1"/>
  <c r="BS7" i="1"/>
  <c r="BS8" i="1"/>
  <c r="BS9" i="1"/>
  <c r="BS10" i="1"/>
  <c r="BS11" i="1"/>
  <c r="BS12" i="1"/>
  <c r="BS13" i="1"/>
  <c r="BS14" i="1"/>
  <c r="BS15" i="1"/>
  <c r="BS16" i="1"/>
  <c r="BS17" i="1"/>
  <c r="BS18" i="1"/>
  <c r="BS19" i="1"/>
  <c r="BS20" i="1"/>
  <c r="BS21" i="1"/>
  <c r="BS22" i="1"/>
  <c r="BS24" i="1"/>
  <c r="BS25" i="1"/>
  <c r="BS26" i="1"/>
  <c r="BS28" i="1"/>
  <c r="BS29" i="1"/>
  <c r="BS30" i="1"/>
  <c r="BS31" i="1"/>
  <c r="BS32" i="1"/>
  <c r="BS33" i="1"/>
  <c r="BS34" i="1"/>
  <c r="BS36" i="1"/>
  <c r="BS37" i="1"/>
  <c r="BS38" i="1"/>
  <c r="BS39" i="1"/>
  <c r="BS40" i="1"/>
  <c r="BS41" i="1"/>
  <c r="BS42" i="1"/>
  <c r="BS44" i="1"/>
  <c r="BS45" i="1"/>
  <c r="BS46" i="1"/>
  <c r="BS47" i="1"/>
  <c r="BS48" i="1"/>
  <c r="BS49" i="1"/>
  <c r="BS50" i="1"/>
  <c r="BS52" i="1"/>
  <c r="BS53" i="1"/>
  <c r="BS54" i="1"/>
  <c r="BS55" i="1"/>
  <c r="BS56" i="1"/>
  <c r="BS57" i="1"/>
  <c r="BS58" i="1"/>
  <c r="BS61" i="1"/>
  <c r="BS62" i="1"/>
  <c r="BS63" i="1"/>
  <c r="BS64" i="1"/>
  <c r="BS65" i="1"/>
  <c r="BS66" i="1"/>
  <c r="BS68" i="1"/>
  <c r="BS69" i="1"/>
  <c r="BS70" i="1"/>
  <c r="BS71" i="1"/>
  <c r="BS74" i="1"/>
  <c r="BS77" i="1"/>
  <c r="BS78" i="1"/>
  <c r="BS79" i="1"/>
  <c r="BS82" i="1"/>
  <c r="BS85" i="1"/>
  <c r="BS86" i="1"/>
  <c r="BQ3" i="1"/>
  <c r="BP4" i="1"/>
  <c r="BP5" i="1"/>
  <c r="BP6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P70" i="1"/>
  <c r="BP71" i="1"/>
  <c r="BP72" i="1"/>
  <c r="BP73" i="1"/>
  <c r="BP74" i="1"/>
  <c r="BP75" i="1"/>
  <c r="BP76" i="1"/>
  <c r="BP77" i="1"/>
  <c r="BP78" i="1"/>
  <c r="BP79" i="1"/>
  <c r="BP80" i="1"/>
  <c r="BQ80" i="1" s="1"/>
  <c r="BP81" i="1"/>
  <c r="BP82" i="1"/>
  <c r="BP83" i="1"/>
  <c r="BP84" i="1"/>
  <c r="BQ84" i="1" s="1"/>
  <c r="BP85" i="1"/>
  <c r="BQ85" i="1" s="1"/>
  <c r="BP86" i="1"/>
  <c r="BP87" i="1"/>
  <c r="BP88" i="1"/>
  <c r="BP89" i="1"/>
  <c r="BP3" i="1"/>
  <c r="BO3" i="1"/>
  <c r="BO4" i="1"/>
  <c r="BO5" i="1"/>
  <c r="BO6" i="1"/>
  <c r="BO7" i="1"/>
  <c r="BO8" i="1"/>
  <c r="BO9" i="1"/>
  <c r="BQ9" i="1" s="1"/>
  <c r="BO10" i="1"/>
  <c r="BO11" i="1"/>
  <c r="BO12" i="1"/>
  <c r="BO13" i="1"/>
  <c r="BO14" i="1"/>
  <c r="BO15" i="1"/>
  <c r="BO16" i="1"/>
  <c r="BO17" i="1"/>
  <c r="BQ17" i="1" s="1"/>
  <c r="BO18" i="1"/>
  <c r="BO19" i="1"/>
  <c r="BO20" i="1"/>
  <c r="BO21" i="1"/>
  <c r="BO22" i="1"/>
  <c r="BO23" i="1"/>
  <c r="BO24" i="1"/>
  <c r="BO25" i="1"/>
  <c r="BQ25" i="1" s="1"/>
  <c r="BO26" i="1"/>
  <c r="BO27" i="1"/>
  <c r="BO28" i="1"/>
  <c r="BO29" i="1"/>
  <c r="BO30" i="1"/>
  <c r="BO31" i="1"/>
  <c r="BO32" i="1"/>
  <c r="BO33" i="1"/>
  <c r="BQ33" i="1" s="1"/>
  <c r="BO34" i="1"/>
  <c r="BO35" i="1"/>
  <c r="BO36" i="1"/>
  <c r="BO37" i="1"/>
  <c r="BO38" i="1"/>
  <c r="BO39" i="1"/>
  <c r="BO40" i="1"/>
  <c r="BO41" i="1"/>
  <c r="BQ41" i="1" s="1"/>
  <c r="BO42" i="1"/>
  <c r="BO43" i="1"/>
  <c r="BO44" i="1"/>
  <c r="BO45" i="1"/>
  <c r="BO46" i="1"/>
  <c r="BO47" i="1"/>
  <c r="BO48" i="1"/>
  <c r="BO49" i="1"/>
  <c r="BQ49" i="1" s="1"/>
  <c r="BO50" i="1"/>
  <c r="BO51" i="1"/>
  <c r="BO52" i="1"/>
  <c r="BO53" i="1"/>
  <c r="BO54" i="1"/>
  <c r="BO55" i="1"/>
  <c r="BO56" i="1"/>
  <c r="BO57" i="1"/>
  <c r="BQ57" i="1" s="1"/>
  <c r="BO58" i="1"/>
  <c r="BO59" i="1"/>
  <c r="BO60" i="1"/>
  <c r="BO61" i="1"/>
  <c r="BO62" i="1"/>
  <c r="BO63" i="1"/>
  <c r="BO64" i="1"/>
  <c r="BO65" i="1"/>
  <c r="BQ65" i="1" s="1"/>
  <c r="BO66" i="1"/>
  <c r="BO67" i="1"/>
  <c r="BO68" i="1"/>
  <c r="BO69" i="1"/>
  <c r="BO70" i="1"/>
  <c r="BO71" i="1"/>
  <c r="BO72" i="1"/>
  <c r="BQ72" i="1" s="1"/>
  <c r="BO73" i="1"/>
  <c r="BQ73" i="1" s="1"/>
  <c r="BO74" i="1"/>
  <c r="BO75" i="1"/>
  <c r="BO76" i="1"/>
  <c r="BO77" i="1"/>
  <c r="BO78" i="1"/>
  <c r="BQ78" i="1" s="1"/>
  <c r="BO79" i="1"/>
  <c r="BO80" i="1"/>
  <c r="BO81" i="1"/>
  <c r="BO82" i="1"/>
  <c r="BQ82" i="1" s="1"/>
  <c r="BO83" i="1"/>
  <c r="BO84" i="1"/>
  <c r="BO85" i="1"/>
  <c r="BO86" i="1"/>
  <c r="BO87" i="1"/>
  <c r="BO88" i="1"/>
  <c r="BO89" i="1"/>
  <c r="BQ86" i="1"/>
  <c r="BQ77" i="1"/>
  <c r="BQ76" i="1"/>
  <c r="BQ74" i="1"/>
  <c r="BQ70" i="1"/>
  <c r="BQ69" i="1"/>
  <c r="BQ68" i="1"/>
  <c r="BQ66" i="1"/>
  <c r="BQ64" i="1"/>
  <c r="BQ62" i="1"/>
  <c r="BQ61" i="1"/>
  <c r="BQ60" i="1"/>
  <c r="BQ58" i="1"/>
  <c r="BQ56" i="1"/>
  <c r="BQ54" i="1"/>
  <c r="BQ53" i="1"/>
  <c r="BQ52" i="1"/>
  <c r="BQ50" i="1"/>
  <c r="BQ48" i="1"/>
  <c r="BQ47" i="1"/>
  <c r="BQ46" i="1"/>
  <c r="BQ45" i="1"/>
  <c r="BQ44" i="1"/>
  <c r="BQ42" i="1"/>
  <c r="BQ40" i="1"/>
  <c r="BQ38" i="1"/>
  <c r="BQ37" i="1"/>
  <c r="BQ36" i="1"/>
  <c r="BQ34" i="1"/>
  <c r="BQ32" i="1"/>
  <c r="BQ30" i="1"/>
  <c r="BQ29" i="1"/>
  <c r="BQ28" i="1"/>
  <c r="BQ26" i="1"/>
  <c r="BQ24" i="1"/>
  <c r="BQ22" i="1"/>
  <c r="BQ21" i="1"/>
  <c r="BQ20" i="1"/>
  <c r="BQ19" i="1"/>
  <c r="BQ18" i="1"/>
  <c r="BQ16" i="1"/>
  <c r="BQ15" i="1"/>
  <c r="BQ14" i="1"/>
  <c r="BQ13" i="1"/>
  <c r="BQ12" i="1"/>
  <c r="BQ10" i="1"/>
  <c r="BQ8" i="1"/>
  <c r="BQ6" i="1"/>
  <c r="BQ5" i="1"/>
  <c r="BQ4" i="1"/>
  <c r="BJ89" i="1"/>
  <c r="BK89" i="1" s="1"/>
  <c r="BI91" i="1"/>
  <c r="BG91" i="1"/>
  <c r="BE91" i="1"/>
  <c r="BC91" i="1"/>
  <c r="BA91" i="1"/>
  <c r="AZ91" i="1"/>
  <c r="BB91" i="1"/>
  <c r="BD91" i="1"/>
  <c r="BF91" i="1"/>
  <c r="BH91" i="1"/>
  <c r="AY91" i="1"/>
  <c r="BK9" i="1"/>
  <c r="BK8" i="1"/>
  <c r="BK6" i="1"/>
  <c r="BK5" i="1"/>
  <c r="BK4" i="1"/>
  <c r="BK3" i="1"/>
  <c r="BJ4" i="1"/>
  <c r="BJ5" i="1"/>
  <c r="BJ6" i="1"/>
  <c r="BJ7" i="1"/>
  <c r="BJ8" i="1"/>
  <c r="BJ9" i="1"/>
  <c r="BJ10" i="1"/>
  <c r="BJ11" i="1"/>
  <c r="BK11" i="1" s="1"/>
  <c r="BJ12" i="1"/>
  <c r="BJ13" i="1"/>
  <c r="BJ14" i="1"/>
  <c r="BJ15" i="1"/>
  <c r="BJ16" i="1"/>
  <c r="BJ17" i="1"/>
  <c r="BJ18" i="1"/>
  <c r="BJ19" i="1"/>
  <c r="BK19" i="1" s="1"/>
  <c r="BJ20" i="1"/>
  <c r="BJ21" i="1"/>
  <c r="BJ22" i="1"/>
  <c r="BJ23" i="1"/>
  <c r="BJ24" i="1"/>
  <c r="BJ25" i="1"/>
  <c r="BJ26" i="1"/>
  <c r="BJ27" i="1"/>
  <c r="BK27" i="1" s="1"/>
  <c r="BJ28" i="1"/>
  <c r="BJ29" i="1"/>
  <c r="BJ30" i="1"/>
  <c r="BJ31" i="1"/>
  <c r="BJ32" i="1"/>
  <c r="BJ33" i="1"/>
  <c r="BJ34" i="1"/>
  <c r="BJ35" i="1"/>
  <c r="BK35" i="1" s="1"/>
  <c r="BJ36" i="1"/>
  <c r="BJ37" i="1"/>
  <c r="BJ38" i="1"/>
  <c r="BJ39" i="1"/>
  <c r="BJ40" i="1"/>
  <c r="BJ41" i="1"/>
  <c r="BJ42" i="1"/>
  <c r="BJ43" i="1"/>
  <c r="BK43" i="1" s="1"/>
  <c r="BJ44" i="1"/>
  <c r="BJ45" i="1"/>
  <c r="BJ46" i="1"/>
  <c r="BJ47" i="1"/>
  <c r="BJ48" i="1"/>
  <c r="BJ49" i="1"/>
  <c r="BJ50" i="1"/>
  <c r="BJ51" i="1"/>
  <c r="BK51" i="1" s="1"/>
  <c r="BJ52" i="1"/>
  <c r="BJ53" i="1"/>
  <c r="BJ54" i="1"/>
  <c r="BJ55" i="1"/>
  <c r="BJ56" i="1"/>
  <c r="BJ57" i="1"/>
  <c r="BJ58" i="1"/>
  <c r="BJ59" i="1"/>
  <c r="BK59" i="1" s="1"/>
  <c r="BJ60" i="1"/>
  <c r="BJ61" i="1"/>
  <c r="BJ62" i="1"/>
  <c r="BJ63" i="1"/>
  <c r="BJ64" i="1"/>
  <c r="BJ65" i="1"/>
  <c r="BJ66" i="1"/>
  <c r="BJ67" i="1"/>
  <c r="BK67" i="1" s="1"/>
  <c r="BJ68" i="1"/>
  <c r="BJ69" i="1"/>
  <c r="BJ70" i="1"/>
  <c r="BJ71" i="1"/>
  <c r="BJ72" i="1"/>
  <c r="BJ73" i="1"/>
  <c r="BJ74" i="1"/>
  <c r="BJ75" i="1"/>
  <c r="BK75" i="1" s="1"/>
  <c r="BJ76" i="1"/>
  <c r="BJ77" i="1"/>
  <c r="BJ78" i="1"/>
  <c r="BJ79" i="1"/>
  <c r="BJ80" i="1"/>
  <c r="BJ81" i="1"/>
  <c r="BK81" i="1" s="1"/>
  <c r="BJ82" i="1"/>
  <c r="BK82" i="1" s="1"/>
  <c r="BJ83" i="1"/>
  <c r="BK83" i="1" s="1"/>
  <c r="BJ84" i="1"/>
  <c r="BK84" i="1" s="1"/>
  <c r="BJ85" i="1"/>
  <c r="BK85" i="1" s="1"/>
  <c r="BJ86" i="1"/>
  <c r="BJ87" i="1"/>
  <c r="BJ88" i="1"/>
  <c r="BJ3" i="1"/>
  <c r="BI3" i="1"/>
  <c r="BH4" i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I19" i="1" s="1"/>
  <c r="BH20" i="1"/>
  <c r="BH21" i="1"/>
  <c r="BH22" i="1"/>
  <c r="BH23" i="1"/>
  <c r="BH24" i="1"/>
  <c r="BH25" i="1"/>
  <c r="BH26" i="1"/>
  <c r="BH27" i="1"/>
  <c r="BI27" i="1" s="1"/>
  <c r="BH28" i="1"/>
  <c r="BH29" i="1"/>
  <c r="BH30" i="1"/>
  <c r="BH31" i="1"/>
  <c r="BH32" i="1"/>
  <c r="BH33" i="1"/>
  <c r="BH34" i="1"/>
  <c r="BH35" i="1"/>
  <c r="BI35" i="1" s="1"/>
  <c r="BH36" i="1"/>
  <c r="BH37" i="1"/>
  <c r="BH38" i="1"/>
  <c r="BH39" i="1"/>
  <c r="BH40" i="1"/>
  <c r="BH41" i="1"/>
  <c r="BH42" i="1"/>
  <c r="BH43" i="1"/>
  <c r="BI43" i="1" s="1"/>
  <c r="BH44" i="1"/>
  <c r="BH45" i="1"/>
  <c r="BH46" i="1"/>
  <c r="BH47" i="1"/>
  <c r="BH48" i="1"/>
  <c r="BH49" i="1"/>
  <c r="BH50" i="1"/>
  <c r="BH51" i="1"/>
  <c r="BI51" i="1" s="1"/>
  <c r="BH52" i="1"/>
  <c r="BH53" i="1"/>
  <c r="BH54" i="1"/>
  <c r="BH55" i="1"/>
  <c r="BH56" i="1"/>
  <c r="BH57" i="1"/>
  <c r="BH58" i="1"/>
  <c r="BH59" i="1"/>
  <c r="BI59" i="1" s="1"/>
  <c r="BH60" i="1"/>
  <c r="BH61" i="1"/>
  <c r="BH62" i="1"/>
  <c r="BH63" i="1"/>
  <c r="BH64" i="1"/>
  <c r="BH65" i="1"/>
  <c r="BH66" i="1"/>
  <c r="BH67" i="1"/>
  <c r="BI67" i="1" s="1"/>
  <c r="BH68" i="1"/>
  <c r="BH69" i="1"/>
  <c r="BH70" i="1"/>
  <c r="BH71" i="1"/>
  <c r="BH72" i="1"/>
  <c r="BH73" i="1"/>
  <c r="BH74" i="1"/>
  <c r="BH75" i="1"/>
  <c r="BI75" i="1" s="1"/>
  <c r="BH76" i="1"/>
  <c r="BI76" i="1" s="1"/>
  <c r="BH77" i="1"/>
  <c r="BH78" i="1"/>
  <c r="BH79" i="1"/>
  <c r="BH80" i="1"/>
  <c r="BH81" i="1"/>
  <c r="BH82" i="1"/>
  <c r="BH83" i="1"/>
  <c r="BI83" i="1" s="1"/>
  <c r="BH84" i="1"/>
  <c r="BI84" i="1" s="1"/>
  <c r="BH85" i="1"/>
  <c r="BI85" i="1" s="1"/>
  <c r="BH86" i="1"/>
  <c r="BH87" i="1"/>
  <c r="BI87" i="1" s="1"/>
  <c r="BH88" i="1"/>
  <c r="BH89" i="1"/>
  <c r="BI89" i="1" s="1"/>
  <c r="BH3" i="1"/>
  <c r="BF3" i="1"/>
  <c r="BF4" i="1"/>
  <c r="BF5" i="1"/>
  <c r="BF6" i="1"/>
  <c r="BF7" i="1"/>
  <c r="BF8" i="1"/>
  <c r="BF9" i="1"/>
  <c r="BF10" i="1"/>
  <c r="BF11" i="1"/>
  <c r="BG11" i="1" s="1"/>
  <c r="BF12" i="1"/>
  <c r="BF13" i="1"/>
  <c r="BF14" i="1"/>
  <c r="BF15" i="1"/>
  <c r="BF16" i="1"/>
  <c r="BF17" i="1"/>
  <c r="BF18" i="1"/>
  <c r="BF19" i="1"/>
  <c r="BG19" i="1" s="1"/>
  <c r="BF20" i="1"/>
  <c r="BF21" i="1"/>
  <c r="BF22" i="1"/>
  <c r="BF23" i="1"/>
  <c r="BF24" i="1"/>
  <c r="BF25" i="1"/>
  <c r="BF26" i="1"/>
  <c r="BF27" i="1"/>
  <c r="BG27" i="1" s="1"/>
  <c r="BF28" i="1"/>
  <c r="BF29" i="1"/>
  <c r="BF30" i="1"/>
  <c r="BF31" i="1"/>
  <c r="BF32" i="1"/>
  <c r="BF33" i="1"/>
  <c r="BF34" i="1"/>
  <c r="BF35" i="1"/>
  <c r="BG35" i="1" s="1"/>
  <c r="BF36" i="1"/>
  <c r="BF37" i="1"/>
  <c r="BF38" i="1"/>
  <c r="BF39" i="1"/>
  <c r="BF40" i="1"/>
  <c r="BF41" i="1"/>
  <c r="BF42" i="1"/>
  <c r="BF43" i="1"/>
  <c r="BG43" i="1" s="1"/>
  <c r="BF44" i="1"/>
  <c r="BF45" i="1"/>
  <c r="BF46" i="1"/>
  <c r="BF47" i="1"/>
  <c r="BF48" i="1"/>
  <c r="BF49" i="1"/>
  <c r="BF50" i="1"/>
  <c r="BF51" i="1"/>
  <c r="BG51" i="1" s="1"/>
  <c r="BF52" i="1"/>
  <c r="BF53" i="1"/>
  <c r="BF54" i="1"/>
  <c r="BF55" i="1"/>
  <c r="BF56" i="1"/>
  <c r="BF57" i="1"/>
  <c r="BF58" i="1"/>
  <c r="BF59" i="1"/>
  <c r="BG59" i="1" s="1"/>
  <c r="BF60" i="1"/>
  <c r="BF61" i="1"/>
  <c r="BF62" i="1"/>
  <c r="BF63" i="1"/>
  <c r="BF64" i="1"/>
  <c r="BF65" i="1"/>
  <c r="BF66" i="1"/>
  <c r="BF67" i="1"/>
  <c r="BG67" i="1" s="1"/>
  <c r="BF68" i="1"/>
  <c r="BF69" i="1"/>
  <c r="BF70" i="1"/>
  <c r="BF71" i="1"/>
  <c r="BF72" i="1"/>
  <c r="BF73" i="1"/>
  <c r="BF74" i="1"/>
  <c r="BF75" i="1"/>
  <c r="BG75" i="1" s="1"/>
  <c r="BF76" i="1"/>
  <c r="BG76" i="1" s="1"/>
  <c r="BF77" i="1"/>
  <c r="BG77" i="1" s="1"/>
  <c r="BF78" i="1"/>
  <c r="BF79" i="1"/>
  <c r="BF80" i="1"/>
  <c r="BF81" i="1"/>
  <c r="BF82" i="1"/>
  <c r="BF83" i="1"/>
  <c r="BG83" i="1" s="1"/>
  <c r="BF84" i="1"/>
  <c r="BG84" i="1" s="1"/>
  <c r="BF85" i="1"/>
  <c r="BG85" i="1" s="1"/>
  <c r="BF86" i="1"/>
  <c r="BF87" i="1"/>
  <c r="BG87" i="1" s="1"/>
  <c r="BF88" i="1"/>
  <c r="BF89" i="1"/>
  <c r="BG89" i="1" s="1"/>
  <c r="BG3" i="1"/>
  <c r="BD49" i="1"/>
  <c r="BE49" i="1" s="1"/>
  <c r="BD4" i="1"/>
  <c r="BD5" i="1"/>
  <c r="BD6" i="1"/>
  <c r="BD7" i="1"/>
  <c r="BD8" i="1"/>
  <c r="BD9" i="1"/>
  <c r="BE9" i="1" s="1"/>
  <c r="BD10" i="1"/>
  <c r="BD11" i="1"/>
  <c r="BD12" i="1"/>
  <c r="BD13" i="1"/>
  <c r="BD14" i="1"/>
  <c r="BD15" i="1"/>
  <c r="BD16" i="1"/>
  <c r="BD17" i="1"/>
  <c r="BE17" i="1" s="1"/>
  <c r="BD18" i="1"/>
  <c r="BD19" i="1"/>
  <c r="BD20" i="1"/>
  <c r="BD21" i="1"/>
  <c r="BD22" i="1"/>
  <c r="BD23" i="1"/>
  <c r="BD24" i="1"/>
  <c r="BD25" i="1"/>
  <c r="BE25" i="1" s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E41" i="1" s="1"/>
  <c r="BD42" i="1"/>
  <c r="BD43" i="1"/>
  <c r="BD44" i="1"/>
  <c r="BD45" i="1"/>
  <c r="BD46" i="1"/>
  <c r="BD47" i="1"/>
  <c r="BD48" i="1"/>
  <c r="BD50" i="1"/>
  <c r="BD51" i="1"/>
  <c r="BD52" i="1"/>
  <c r="BD53" i="1"/>
  <c r="BD54" i="1"/>
  <c r="BD55" i="1"/>
  <c r="BD56" i="1"/>
  <c r="BD57" i="1"/>
  <c r="BE57" i="1" s="1"/>
  <c r="BD58" i="1"/>
  <c r="BD59" i="1"/>
  <c r="BD60" i="1"/>
  <c r="BD61" i="1"/>
  <c r="BD62" i="1"/>
  <c r="BD63" i="1"/>
  <c r="BD64" i="1"/>
  <c r="BD65" i="1"/>
  <c r="BE65" i="1" s="1"/>
  <c r="BD66" i="1"/>
  <c r="BD67" i="1"/>
  <c r="BD68" i="1"/>
  <c r="BD69" i="1"/>
  <c r="BD70" i="1"/>
  <c r="BD71" i="1"/>
  <c r="BD72" i="1"/>
  <c r="BD73" i="1"/>
  <c r="BE73" i="1" s="1"/>
  <c r="BD74" i="1"/>
  <c r="BD75" i="1"/>
  <c r="BE75" i="1" s="1"/>
  <c r="BD76" i="1"/>
  <c r="BD77" i="1"/>
  <c r="BD78" i="1"/>
  <c r="BD79" i="1"/>
  <c r="BD80" i="1"/>
  <c r="BE80" i="1" s="1"/>
  <c r="BD81" i="1"/>
  <c r="BE81" i="1" s="1"/>
  <c r="BD82" i="1"/>
  <c r="BD83" i="1"/>
  <c r="BE83" i="1" s="1"/>
  <c r="BD84" i="1"/>
  <c r="BD85" i="1"/>
  <c r="BE85" i="1" s="1"/>
  <c r="BD86" i="1"/>
  <c r="BD87" i="1"/>
  <c r="BE87" i="1" s="1"/>
  <c r="BD88" i="1"/>
  <c r="BE88" i="1" s="1"/>
  <c r="BD89" i="1"/>
  <c r="BE89" i="1" s="1"/>
  <c r="BE58" i="1"/>
  <c r="BE51" i="1"/>
  <c r="BE53" i="1"/>
  <c r="BE59" i="1"/>
  <c r="BE67" i="1"/>
  <c r="BE69" i="1"/>
  <c r="BE76" i="1"/>
  <c r="BE77" i="1"/>
  <c r="BD3" i="1"/>
  <c r="BE3" i="1" s="1"/>
  <c r="BE27" i="1"/>
  <c r="BE35" i="1"/>
  <c r="BE43" i="1"/>
  <c r="BE78" i="1"/>
  <c r="BE84" i="1"/>
  <c r="BE86" i="1"/>
  <c r="BK7" i="1"/>
  <c r="BK10" i="1"/>
  <c r="BK12" i="1"/>
  <c r="BK13" i="1"/>
  <c r="BK14" i="1"/>
  <c r="BK15" i="1"/>
  <c r="BK16" i="1"/>
  <c r="BK17" i="1"/>
  <c r="BK18" i="1"/>
  <c r="BK20" i="1"/>
  <c r="BK21" i="1"/>
  <c r="BK22" i="1"/>
  <c r="BK23" i="1"/>
  <c r="BK24" i="1"/>
  <c r="BK25" i="1"/>
  <c r="BK26" i="1"/>
  <c r="BK28" i="1"/>
  <c r="BK29" i="1"/>
  <c r="BK30" i="1"/>
  <c r="BK31" i="1"/>
  <c r="BK32" i="1"/>
  <c r="BK33" i="1"/>
  <c r="BK34" i="1"/>
  <c r="BK36" i="1"/>
  <c r="BK37" i="1"/>
  <c r="BK38" i="1"/>
  <c r="BK39" i="1"/>
  <c r="BK40" i="1"/>
  <c r="BK41" i="1"/>
  <c r="BK42" i="1"/>
  <c r="BK44" i="1"/>
  <c r="BK45" i="1"/>
  <c r="BK46" i="1"/>
  <c r="BK47" i="1"/>
  <c r="BK48" i="1"/>
  <c r="BK49" i="1"/>
  <c r="BK50" i="1"/>
  <c r="BK52" i="1"/>
  <c r="BK53" i="1"/>
  <c r="BK54" i="1"/>
  <c r="BK55" i="1"/>
  <c r="BK56" i="1"/>
  <c r="BK57" i="1"/>
  <c r="BK58" i="1"/>
  <c r="BK60" i="1"/>
  <c r="BK61" i="1"/>
  <c r="BK62" i="1"/>
  <c r="BK63" i="1"/>
  <c r="BK64" i="1"/>
  <c r="BK65" i="1"/>
  <c r="BK66" i="1"/>
  <c r="BK68" i="1"/>
  <c r="BK69" i="1"/>
  <c r="BK70" i="1"/>
  <c r="BK71" i="1"/>
  <c r="BK72" i="1"/>
  <c r="BK73" i="1"/>
  <c r="BK74" i="1"/>
  <c r="BK76" i="1"/>
  <c r="BK77" i="1"/>
  <c r="BK78" i="1"/>
  <c r="BK79" i="1"/>
  <c r="BK80" i="1"/>
  <c r="BK86" i="1"/>
  <c r="BK87" i="1"/>
  <c r="BK88" i="1"/>
  <c r="BI4" i="1"/>
  <c r="BI5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20" i="1"/>
  <c r="BI21" i="1"/>
  <c r="BI22" i="1"/>
  <c r="BI23" i="1"/>
  <c r="BI24" i="1"/>
  <c r="BI25" i="1"/>
  <c r="BI26" i="1"/>
  <c r="BI28" i="1"/>
  <c r="BI29" i="1"/>
  <c r="BI30" i="1"/>
  <c r="BI31" i="1"/>
  <c r="BI32" i="1"/>
  <c r="BI33" i="1"/>
  <c r="BI34" i="1"/>
  <c r="BI36" i="1"/>
  <c r="BI37" i="1"/>
  <c r="BI38" i="1"/>
  <c r="BI39" i="1"/>
  <c r="BI40" i="1"/>
  <c r="BI41" i="1"/>
  <c r="BI42" i="1"/>
  <c r="BI44" i="1"/>
  <c r="BI45" i="1"/>
  <c r="BI46" i="1"/>
  <c r="BI47" i="1"/>
  <c r="BI48" i="1"/>
  <c r="BI49" i="1"/>
  <c r="BI50" i="1"/>
  <c r="BI52" i="1"/>
  <c r="BI53" i="1"/>
  <c r="BI54" i="1"/>
  <c r="BI55" i="1"/>
  <c r="BI56" i="1"/>
  <c r="BI57" i="1"/>
  <c r="BI58" i="1"/>
  <c r="BI60" i="1"/>
  <c r="BI61" i="1"/>
  <c r="BI62" i="1"/>
  <c r="BI63" i="1"/>
  <c r="BI64" i="1"/>
  <c r="BI65" i="1"/>
  <c r="BI66" i="1"/>
  <c r="BI68" i="1"/>
  <c r="BI69" i="1"/>
  <c r="BI70" i="1"/>
  <c r="BI71" i="1"/>
  <c r="BI72" i="1"/>
  <c r="BI73" i="1"/>
  <c r="BI74" i="1"/>
  <c r="BI77" i="1"/>
  <c r="BI78" i="1"/>
  <c r="BI79" i="1"/>
  <c r="BI80" i="1"/>
  <c r="BI81" i="1"/>
  <c r="BI82" i="1"/>
  <c r="BI86" i="1"/>
  <c r="BI88" i="1"/>
  <c r="BG4" i="1"/>
  <c r="BG5" i="1"/>
  <c r="BG6" i="1"/>
  <c r="BG7" i="1"/>
  <c r="BG8" i="1"/>
  <c r="BG9" i="1"/>
  <c r="BG10" i="1"/>
  <c r="BG12" i="1"/>
  <c r="BG13" i="1"/>
  <c r="BG14" i="1"/>
  <c r="BG15" i="1"/>
  <c r="BG16" i="1"/>
  <c r="BG17" i="1"/>
  <c r="BG18" i="1"/>
  <c r="BG20" i="1"/>
  <c r="BG21" i="1"/>
  <c r="BG22" i="1"/>
  <c r="BG23" i="1"/>
  <c r="BG24" i="1"/>
  <c r="BG25" i="1"/>
  <c r="BG26" i="1"/>
  <c r="BG28" i="1"/>
  <c r="BG29" i="1"/>
  <c r="BG30" i="1"/>
  <c r="BG31" i="1"/>
  <c r="BG32" i="1"/>
  <c r="BG33" i="1"/>
  <c r="BG34" i="1"/>
  <c r="BG36" i="1"/>
  <c r="BG37" i="1"/>
  <c r="BG38" i="1"/>
  <c r="BG39" i="1"/>
  <c r="BG40" i="1"/>
  <c r="BG41" i="1"/>
  <c r="BG42" i="1"/>
  <c r="BG44" i="1"/>
  <c r="BG45" i="1"/>
  <c r="BG46" i="1"/>
  <c r="BG47" i="1"/>
  <c r="BG48" i="1"/>
  <c r="BG49" i="1"/>
  <c r="BG50" i="1"/>
  <c r="BG52" i="1"/>
  <c r="BG53" i="1"/>
  <c r="BG54" i="1"/>
  <c r="BG55" i="1"/>
  <c r="BG56" i="1"/>
  <c r="BG57" i="1"/>
  <c r="BG58" i="1"/>
  <c r="BG60" i="1"/>
  <c r="BG61" i="1"/>
  <c r="BG62" i="1"/>
  <c r="BG63" i="1"/>
  <c r="BG64" i="1"/>
  <c r="BG65" i="1"/>
  <c r="BG66" i="1"/>
  <c r="BG68" i="1"/>
  <c r="BG69" i="1"/>
  <c r="BG70" i="1"/>
  <c r="BG71" i="1"/>
  <c r="BG72" i="1"/>
  <c r="BG73" i="1"/>
  <c r="BG74" i="1"/>
  <c r="BG78" i="1"/>
  <c r="BG79" i="1"/>
  <c r="BG80" i="1"/>
  <c r="BG81" i="1"/>
  <c r="BG82" i="1"/>
  <c r="BG86" i="1"/>
  <c r="BG88" i="1"/>
  <c r="BE4" i="1"/>
  <c r="BE5" i="1"/>
  <c r="BE6" i="1"/>
  <c r="BE7" i="1"/>
  <c r="BE8" i="1"/>
  <c r="BE10" i="1"/>
  <c r="BE11" i="1"/>
  <c r="BE12" i="1"/>
  <c r="BE13" i="1"/>
  <c r="BE14" i="1"/>
  <c r="BE15" i="1"/>
  <c r="BE16" i="1"/>
  <c r="BE18" i="1"/>
  <c r="BE19" i="1"/>
  <c r="BE20" i="1"/>
  <c r="BE21" i="1"/>
  <c r="BE22" i="1"/>
  <c r="BE23" i="1"/>
  <c r="BE24" i="1"/>
  <c r="BE26" i="1"/>
  <c r="BE28" i="1"/>
  <c r="BE29" i="1"/>
  <c r="BE30" i="1"/>
  <c r="BE31" i="1"/>
  <c r="BE32" i="1"/>
  <c r="BE33" i="1"/>
  <c r="BE34" i="1"/>
  <c r="BE36" i="1"/>
  <c r="BE37" i="1"/>
  <c r="BE38" i="1"/>
  <c r="BE39" i="1"/>
  <c r="BE40" i="1"/>
  <c r="BE42" i="1"/>
  <c r="BE44" i="1"/>
  <c r="BE45" i="1"/>
  <c r="BE46" i="1"/>
  <c r="BE47" i="1"/>
  <c r="BE48" i="1"/>
  <c r="BE50" i="1"/>
  <c r="BE52" i="1"/>
  <c r="BE54" i="1"/>
  <c r="BE55" i="1"/>
  <c r="BE56" i="1"/>
  <c r="BE60" i="1"/>
  <c r="BE61" i="1"/>
  <c r="BE62" i="1"/>
  <c r="BE63" i="1"/>
  <c r="BE64" i="1"/>
  <c r="BE66" i="1"/>
  <c r="BE68" i="1"/>
  <c r="BE70" i="1"/>
  <c r="BE71" i="1"/>
  <c r="BE72" i="1"/>
  <c r="BE74" i="1"/>
  <c r="BE79" i="1"/>
  <c r="BE82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3" i="1"/>
  <c r="BA5" i="1"/>
  <c r="BA4" i="1"/>
  <c r="BA3" i="1"/>
  <c r="AZ3" i="1"/>
  <c r="AZ8" i="1"/>
  <c r="BA8" i="1" s="1"/>
  <c r="AZ4" i="1"/>
  <c r="AZ5" i="1"/>
  <c r="AZ6" i="1"/>
  <c r="AZ7" i="1"/>
  <c r="AZ9" i="1"/>
  <c r="BA9" i="1" s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BA67" i="1" s="1"/>
  <c r="AZ68" i="1"/>
  <c r="AZ69" i="1"/>
  <c r="AZ70" i="1"/>
  <c r="AZ71" i="1"/>
  <c r="AZ72" i="1"/>
  <c r="AZ73" i="1"/>
  <c r="AZ74" i="1"/>
  <c r="AZ75" i="1"/>
  <c r="AZ76" i="1"/>
  <c r="BA76" i="1" s="1"/>
  <c r="AZ77" i="1"/>
  <c r="AZ78" i="1"/>
  <c r="BA78" i="1" s="1"/>
  <c r="AZ79" i="1"/>
  <c r="AZ80" i="1"/>
  <c r="AZ81" i="1"/>
  <c r="AZ82" i="1"/>
  <c r="AZ83" i="1"/>
  <c r="AZ84" i="1"/>
  <c r="BA84" i="1" s="1"/>
  <c r="AZ85" i="1"/>
  <c r="AZ86" i="1"/>
  <c r="BA86" i="1" s="1"/>
  <c r="AZ87" i="1"/>
  <c r="BA87" i="1" s="1"/>
  <c r="AZ88" i="1"/>
  <c r="AZ89" i="1"/>
  <c r="AY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BA29" i="1" s="1"/>
  <c r="AY30" i="1"/>
  <c r="AY31" i="1"/>
  <c r="AY32" i="1"/>
  <c r="AY33" i="1"/>
  <c r="AY34" i="1"/>
  <c r="AY35" i="1"/>
  <c r="AY36" i="1"/>
  <c r="AY37" i="1"/>
  <c r="BA37" i="1" s="1"/>
  <c r="AY38" i="1"/>
  <c r="AY39" i="1"/>
  <c r="AY40" i="1"/>
  <c r="AY41" i="1"/>
  <c r="AY42" i="1"/>
  <c r="AY43" i="1"/>
  <c r="AY44" i="1"/>
  <c r="AY45" i="1"/>
  <c r="BA45" i="1" s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BA61" i="1" s="1"/>
  <c r="AY62" i="1"/>
  <c r="AY63" i="1"/>
  <c r="AY64" i="1"/>
  <c r="AY65" i="1"/>
  <c r="AY66" i="1"/>
  <c r="AY67" i="1"/>
  <c r="AY68" i="1"/>
  <c r="AY69" i="1"/>
  <c r="BA69" i="1" s="1"/>
  <c r="AY70" i="1"/>
  <c r="AY71" i="1"/>
  <c r="AY72" i="1"/>
  <c r="AY73" i="1"/>
  <c r="AY74" i="1"/>
  <c r="AY75" i="1"/>
  <c r="AY76" i="1"/>
  <c r="AY77" i="1"/>
  <c r="BA77" i="1" s="1"/>
  <c r="AY78" i="1"/>
  <c r="AY79" i="1"/>
  <c r="AY80" i="1"/>
  <c r="AY81" i="1"/>
  <c r="AY82" i="1"/>
  <c r="AY83" i="1"/>
  <c r="AY84" i="1"/>
  <c r="AY85" i="1"/>
  <c r="BA85" i="1" s="1"/>
  <c r="AY86" i="1"/>
  <c r="AY87" i="1"/>
  <c r="AY88" i="1"/>
  <c r="AY89" i="1"/>
  <c r="AY3" i="1"/>
  <c r="AI3" i="1"/>
  <c r="BA88" i="1"/>
  <c r="BA82" i="1"/>
  <c r="BA80" i="1"/>
  <c r="BA79" i="1"/>
  <c r="BA74" i="1"/>
  <c r="BA72" i="1"/>
  <c r="BA71" i="1"/>
  <c r="BA70" i="1"/>
  <c r="BA68" i="1"/>
  <c r="BA66" i="1"/>
  <c r="BA64" i="1"/>
  <c r="BA63" i="1"/>
  <c r="BA62" i="1"/>
  <c r="BA60" i="1"/>
  <c r="BA58" i="1"/>
  <c r="BA57" i="1"/>
  <c r="BA56" i="1"/>
  <c r="BA55" i="1"/>
  <c r="BA54" i="1"/>
  <c r="BA53" i="1"/>
  <c r="BA52" i="1"/>
  <c r="BA50" i="1"/>
  <c r="BA48" i="1"/>
  <c r="BA47" i="1"/>
  <c r="BA46" i="1"/>
  <c r="BA44" i="1"/>
  <c r="BA42" i="1"/>
  <c r="BA41" i="1"/>
  <c r="BA40" i="1"/>
  <c r="BA39" i="1"/>
  <c r="BA38" i="1"/>
  <c r="BA36" i="1"/>
  <c r="BA34" i="1"/>
  <c r="BA33" i="1"/>
  <c r="BA31" i="1"/>
  <c r="BA30" i="1"/>
  <c r="BA28" i="1"/>
  <c r="BA27" i="1"/>
  <c r="BA26" i="1"/>
  <c r="BA25" i="1"/>
  <c r="BA24" i="1"/>
  <c r="BA23" i="1"/>
  <c r="BA22" i="1"/>
  <c r="BA21" i="1"/>
  <c r="BA20" i="1"/>
  <c r="BA18" i="1"/>
  <c r="BA17" i="1"/>
  <c r="BA16" i="1"/>
  <c r="BA15" i="1"/>
  <c r="BA14" i="1"/>
  <c r="BA13" i="1"/>
  <c r="BA12" i="1"/>
  <c r="BA10" i="1"/>
  <c r="BA7" i="1"/>
  <c r="BA6" i="1"/>
  <c r="AJ91" i="1"/>
  <c r="AL91" i="1"/>
  <c r="AN91" i="1"/>
  <c r="AP91" i="1"/>
  <c r="AR91" i="1"/>
  <c r="AT91" i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U43" i="1" s="1"/>
  <c r="AT44" i="1"/>
  <c r="AT45" i="1"/>
  <c r="AT46" i="1"/>
  <c r="AT47" i="1"/>
  <c r="AT48" i="1"/>
  <c r="AT49" i="1"/>
  <c r="AT50" i="1"/>
  <c r="AT51" i="1"/>
  <c r="AU51" i="1" s="1"/>
  <c r="AT52" i="1"/>
  <c r="AT53" i="1"/>
  <c r="AT54" i="1"/>
  <c r="AT55" i="1"/>
  <c r="AT56" i="1"/>
  <c r="AT57" i="1"/>
  <c r="AU57" i="1" s="1"/>
  <c r="AT58" i="1"/>
  <c r="AT59" i="1"/>
  <c r="AU59" i="1" s="1"/>
  <c r="AT60" i="1"/>
  <c r="AT61" i="1"/>
  <c r="AT62" i="1"/>
  <c r="AT63" i="1"/>
  <c r="AT64" i="1"/>
  <c r="AT65" i="1"/>
  <c r="AU65" i="1" s="1"/>
  <c r="AT66" i="1"/>
  <c r="AT67" i="1"/>
  <c r="AU67" i="1" s="1"/>
  <c r="AT68" i="1"/>
  <c r="AT69" i="1"/>
  <c r="AT70" i="1"/>
  <c r="AT71" i="1"/>
  <c r="AT72" i="1"/>
  <c r="AT73" i="1"/>
  <c r="AU73" i="1" s="1"/>
  <c r="AT74" i="1"/>
  <c r="AT75" i="1"/>
  <c r="AU75" i="1" s="1"/>
  <c r="AT76" i="1"/>
  <c r="AT77" i="1"/>
  <c r="AT78" i="1"/>
  <c r="AU78" i="1" s="1"/>
  <c r="AT79" i="1"/>
  <c r="AT80" i="1"/>
  <c r="AT81" i="1"/>
  <c r="AU81" i="1" s="1"/>
  <c r="AT82" i="1"/>
  <c r="AT83" i="1"/>
  <c r="AU83" i="1" s="1"/>
  <c r="AT84" i="1"/>
  <c r="AT85" i="1"/>
  <c r="AU85" i="1" s="1"/>
  <c r="AT86" i="1"/>
  <c r="AU86" i="1" s="1"/>
  <c r="AT87" i="1"/>
  <c r="AT88" i="1"/>
  <c r="AT89" i="1"/>
  <c r="AU89" i="1" s="1"/>
  <c r="AT3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S51" i="1" s="1"/>
  <c r="AR52" i="1"/>
  <c r="AR53" i="1"/>
  <c r="AR54" i="1"/>
  <c r="AR55" i="1"/>
  <c r="AR56" i="1"/>
  <c r="AR57" i="1"/>
  <c r="AR58" i="1"/>
  <c r="AR59" i="1"/>
  <c r="AS59" i="1" s="1"/>
  <c r="AR60" i="1"/>
  <c r="AR61" i="1"/>
  <c r="AR62" i="1"/>
  <c r="AR63" i="1"/>
  <c r="AR64" i="1"/>
  <c r="AR65" i="1"/>
  <c r="AR66" i="1"/>
  <c r="AR67" i="1"/>
  <c r="AS67" i="1" s="1"/>
  <c r="AR68" i="1"/>
  <c r="AR69" i="1"/>
  <c r="AR70" i="1"/>
  <c r="AR71" i="1"/>
  <c r="AR72" i="1"/>
  <c r="AR73" i="1"/>
  <c r="AR74" i="1"/>
  <c r="AR75" i="1"/>
  <c r="AS75" i="1" s="1"/>
  <c r="AR76" i="1"/>
  <c r="AR77" i="1"/>
  <c r="AR78" i="1"/>
  <c r="AR79" i="1"/>
  <c r="AR80" i="1"/>
  <c r="AR81" i="1"/>
  <c r="AR82" i="1"/>
  <c r="AR83" i="1"/>
  <c r="AS83" i="1" s="1"/>
  <c r="AR84" i="1"/>
  <c r="AS84" i="1" s="1"/>
  <c r="AR85" i="1"/>
  <c r="AR86" i="1"/>
  <c r="AS86" i="1" s="1"/>
  <c r="AR87" i="1"/>
  <c r="AS87" i="1" s="1"/>
  <c r="AR88" i="1"/>
  <c r="AR89" i="1"/>
  <c r="AS89" i="1" s="1"/>
  <c r="AR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Q59" i="1" s="1"/>
  <c r="AP60" i="1"/>
  <c r="AP61" i="1"/>
  <c r="AP62" i="1"/>
  <c r="AP63" i="1"/>
  <c r="AP64" i="1"/>
  <c r="AP65" i="1"/>
  <c r="AP66" i="1"/>
  <c r="AP67" i="1"/>
  <c r="AQ67" i="1" s="1"/>
  <c r="AP68" i="1"/>
  <c r="AP69" i="1"/>
  <c r="AP70" i="1"/>
  <c r="AP71" i="1"/>
  <c r="AP72" i="1"/>
  <c r="AP73" i="1"/>
  <c r="AP74" i="1"/>
  <c r="AP75" i="1"/>
  <c r="AQ75" i="1" s="1"/>
  <c r="AP76" i="1"/>
  <c r="AP77" i="1"/>
  <c r="AP78" i="1"/>
  <c r="AP79" i="1"/>
  <c r="AP80" i="1"/>
  <c r="AQ80" i="1" s="1"/>
  <c r="AP81" i="1"/>
  <c r="AQ81" i="1" s="1"/>
  <c r="AP82" i="1"/>
  <c r="AP83" i="1"/>
  <c r="AQ83" i="1" s="1"/>
  <c r="AP84" i="1"/>
  <c r="AQ84" i="1" s="1"/>
  <c r="AP85" i="1"/>
  <c r="AQ85" i="1" s="1"/>
  <c r="AP86" i="1"/>
  <c r="AP87" i="1"/>
  <c r="AQ87" i="1" s="1"/>
  <c r="AP88" i="1"/>
  <c r="AQ88" i="1" s="1"/>
  <c r="AP89" i="1"/>
  <c r="AQ89" i="1" s="1"/>
  <c r="AP3" i="1"/>
  <c r="AN4" i="1"/>
  <c r="AN5" i="1"/>
  <c r="AN6" i="1"/>
  <c r="AN7" i="1"/>
  <c r="AN8" i="1"/>
  <c r="AN9" i="1"/>
  <c r="AN10" i="1"/>
  <c r="AN11" i="1"/>
  <c r="AO11" i="1" s="1"/>
  <c r="AN12" i="1"/>
  <c r="AN13" i="1"/>
  <c r="AN14" i="1"/>
  <c r="AN15" i="1"/>
  <c r="AN16" i="1"/>
  <c r="AN17" i="1"/>
  <c r="AN18" i="1"/>
  <c r="AN19" i="1"/>
  <c r="AO19" i="1" s="1"/>
  <c r="AN20" i="1"/>
  <c r="AN21" i="1"/>
  <c r="AN22" i="1"/>
  <c r="AN23" i="1"/>
  <c r="AN24" i="1"/>
  <c r="AN25" i="1"/>
  <c r="AN26" i="1"/>
  <c r="AN27" i="1"/>
  <c r="AO27" i="1" s="1"/>
  <c r="AN28" i="1"/>
  <c r="AN29" i="1"/>
  <c r="AN30" i="1"/>
  <c r="AN31" i="1"/>
  <c r="AN32" i="1"/>
  <c r="AN33" i="1"/>
  <c r="AN34" i="1"/>
  <c r="AN35" i="1"/>
  <c r="AO35" i="1" s="1"/>
  <c r="AN36" i="1"/>
  <c r="AN37" i="1"/>
  <c r="AN38" i="1"/>
  <c r="AN39" i="1"/>
  <c r="AN40" i="1"/>
  <c r="AN41" i="1"/>
  <c r="AN42" i="1"/>
  <c r="AN43" i="1"/>
  <c r="AO43" i="1" s="1"/>
  <c r="AN44" i="1"/>
  <c r="AN45" i="1"/>
  <c r="AN46" i="1"/>
  <c r="AN47" i="1"/>
  <c r="AN48" i="1"/>
  <c r="AN49" i="1"/>
  <c r="AN50" i="1"/>
  <c r="AN51" i="1"/>
  <c r="AO51" i="1" s="1"/>
  <c r="AN52" i="1"/>
  <c r="AN53" i="1"/>
  <c r="AN54" i="1"/>
  <c r="AN55" i="1"/>
  <c r="AN56" i="1"/>
  <c r="AN57" i="1"/>
  <c r="AN58" i="1"/>
  <c r="AN59" i="1"/>
  <c r="AO59" i="1" s="1"/>
  <c r="AN60" i="1"/>
  <c r="AN61" i="1"/>
  <c r="AN62" i="1"/>
  <c r="AN63" i="1"/>
  <c r="AN64" i="1"/>
  <c r="AN65" i="1"/>
  <c r="AO65" i="1" s="1"/>
  <c r="AN66" i="1"/>
  <c r="AN67" i="1"/>
  <c r="AO67" i="1" s="1"/>
  <c r="AN68" i="1"/>
  <c r="AN69" i="1"/>
  <c r="AN70" i="1"/>
  <c r="AN71" i="1"/>
  <c r="AN72" i="1"/>
  <c r="AN73" i="1"/>
  <c r="AO73" i="1" s="1"/>
  <c r="AN74" i="1"/>
  <c r="AN75" i="1"/>
  <c r="AO75" i="1" s="1"/>
  <c r="AN76" i="1"/>
  <c r="AN77" i="1"/>
  <c r="AO77" i="1" s="1"/>
  <c r="AN78" i="1"/>
  <c r="AN79" i="1"/>
  <c r="AN80" i="1"/>
  <c r="AN81" i="1"/>
  <c r="AN82" i="1"/>
  <c r="AO82" i="1" s="1"/>
  <c r="AN83" i="1"/>
  <c r="AO83" i="1" s="1"/>
  <c r="AN84" i="1"/>
  <c r="AN85" i="1"/>
  <c r="AO85" i="1" s="1"/>
  <c r="AN86" i="1"/>
  <c r="AN87" i="1"/>
  <c r="AN88" i="1"/>
  <c r="AO88" i="1" s="1"/>
  <c r="AN89" i="1"/>
  <c r="AO89" i="1" s="1"/>
  <c r="AN3" i="1"/>
  <c r="AO79" i="1"/>
  <c r="AO84" i="1"/>
  <c r="AO86" i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4" i="1"/>
  <c r="AU45" i="1"/>
  <c r="AU46" i="1"/>
  <c r="AU47" i="1"/>
  <c r="AU48" i="1"/>
  <c r="AU49" i="1"/>
  <c r="AU50" i="1"/>
  <c r="AU52" i="1"/>
  <c r="AU53" i="1"/>
  <c r="AU54" i="1"/>
  <c r="AU55" i="1"/>
  <c r="AU56" i="1"/>
  <c r="AU58" i="1"/>
  <c r="AU60" i="1"/>
  <c r="AU61" i="1"/>
  <c r="AU62" i="1"/>
  <c r="AU63" i="1"/>
  <c r="AU64" i="1"/>
  <c r="AU66" i="1"/>
  <c r="AU68" i="1"/>
  <c r="AU69" i="1"/>
  <c r="AU70" i="1"/>
  <c r="AU71" i="1"/>
  <c r="AU72" i="1"/>
  <c r="AU74" i="1"/>
  <c r="AU76" i="1"/>
  <c r="AU77" i="1"/>
  <c r="AU79" i="1"/>
  <c r="AU80" i="1"/>
  <c r="AU82" i="1"/>
  <c r="AU84" i="1"/>
  <c r="AU87" i="1"/>
  <c r="AU88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2" i="1"/>
  <c r="AS53" i="1"/>
  <c r="AS54" i="1"/>
  <c r="AS55" i="1"/>
  <c r="AS56" i="1"/>
  <c r="AS57" i="1"/>
  <c r="AS58" i="1"/>
  <c r="AS60" i="1"/>
  <c r="AS61" i="1"/>
  <c r="AS62" i="1"/>
  <c r="AS63" i="1"/>
  <c r="AS64" i="1"/>
  <c r="AS65" i="1"/>
  <c r="AS66" i="1"/>
  <c r="AS68" i="1"/>
  <c r="AS69" i="1"/>
  <c r="AS70" i="1"/>
  <c r="AS71" i="1"/>
  <c r="AS72" i="1"/>
  <c r="AS73" i="1"/>
  <c r="AS74" i="1"/>
  <c r="AS76" i="1"/>
  <c r="AS77" i="1"/>
  <c r="AS78" i="1"/>
  <c r="AS79" i="1"/>
  <c r="AS80" i="1"/>
  <c r="AS81" i="1"/>
  <c r="AS82" i="1"/>
  <c r="AS85" i="1"/>
  <c r="AS88" i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60" i="1"/>
  <c r="AQ61" i="1"/>
  <c r="AQ62" i="1"/>
  <c r="AQ63" i="1"/>
  <c r="AQ64" i="1"/>
  <c r="AQ65" i="1"/>
  <c r="AQ66" i="1"/>
  <c r="AQ68" i="1"/>
  <c r="AQ69" i="1"/>
  <c r="AQ70" i="1"/>
  <c r="AQ71" i="1"/>
  <c r="AQ72" i="1"/>
  <c r="AQ73" i="1"/>
  <c r="AQ74" i="1"/>
  <c r="AQ76" i="1"/>
  <c r="AQ77" i="1"/>
  <c r="AQ78" i="1"/>
  <c r="AQ79" i="1"/>
  <c r="AQ82" i="1"/>
  <c r="AQ86" i="1"/>
  <c r="AQ3" i="1"/>
  <c r="AO4" i="1"/>
  <c r="AO5" i="1"/>
  <c r="AO6" i="1"/>
  <c r="AO7" i="1"/>
  <c r="AO8" i="1"/>
  <c r="AO9" i="1"/>
  <c r="AO10" i="1"/>
  <c r="AO12" i="1"/>
  <c r="AO13" i="1"/>
  <c r="AO14" i="1"/>
  <c r="AO15" i="1"/>
  <c r="AO16" i="1"/>
  <c r="AO17" i="1"/>
  <c r="AO18" i="1"/>
  <c r="AO20" i="1"/>
  <c r="AO21" i="1"/>
  <c r="AO22" i="1"/>
  <c r="AO23" i="1"/>
  <c r="AO24" i="1"/>
  <c r="AO25" i="1"/>
  <c r="AO26" i="1"/>
  <c r="AO28" i="1"/>
  <c r="AO29" i="1"/>
  <c r="AO30" i="1"/>
  <c r="AO31" i="1"/>
  <c r="AO32" i="1"/>
  <c r="AO33" i="1"/>
  <c r="AO34" i="1"/>
  <c r="AO36" i="1"/>
  <c r="AO37" i="1"/>
  <c r="AO38" i="1"/>
  <c r="AO39" i="1"/>
  <c r="AO40" i="1"/>
  <c r="AO41" i="1"/>
  <c r="AO42" i="1"/>
  <c r="AO44" i="1"/>
  <c r="AO45" i="1"/>
  <c r="AO46" i="1"/>
  <c r="AO47" i="1"/>
  <c r="AO48" i="1"/>
  <c r="AO49" i="1"/>
  <c r="AO50" i="1"/>
  <c r="AO52" i="1"/>
  <c r="AO53" i="1"/>
  <c r="AO54" i="1"/>
  <c r="AO55" i="1"/>
  <c r="AO56" i="1"/>
  <c r="AO57" i="1"/>
  <c r="AO58" i="1"/>
  <c r="AO60" i="1"/>
  <c r="AO61" i="1"/>
  <c r="AO62" i="1"/>
  <c r="AO63" i="1"/>
  <c r="AO64" i="1"/>
  <c r="AO66" i="1"/>
  <c r="AO68" i="1"/>
  <c r="AO69" i="1"/>
  <c r="AO70" i="1"/>
  <c r="AO71" i="1"/>
  <c r="AO72" i="1"/>
  <c r="AO74" i="1"/>
  <c r="AO76" i="1"/>
  <c r="AO78" i="1"/>
  <c r="AO80" i="1"/>
  <c r="AO81" i="1"/>
  <c r="AO87" i="1"/>
  <c r="AM8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M43" i="1" s="1"/>
  <c r="AL44" i="1"/>
  <c r="AL45" i="1"/>
  <c r="AL46" i="1"/>
  <c r="AL47" i="1"/>
  <c r="AL48" i="1"/>
  <c r="AL49" i="1"/>
  <c r="AL50" i="1"/>
  <c r="AL51" i="1"/>
  <c r="AM51" i="1" s="1"/>
  <c r="AL52" i="1"/>
  <c r="AL53" i="1"/>
  <c r="AL54" i="1"/>
  <c r="AL55" i="1"/>
  <c r="AL56" i="1"/>
  <c r="AL57" i="1"/>
  <c r="AL58" i="1"/>
  <c r="AL59" i="1"/>
  <c r="AM59" i="1" s="1"/>
  <c r="AL60" i="1"/>
  <c r="AL61" i="1"/>
  <c r="AL62" i="1"/>
  <c r="AL63" i="1"/>
  <c r="AL64" i="1"/>
  <c r="AL65" i="1"/>
  <c r="AL66" i="1"/>
  <c r="AL67" i="1"/>
  <c r="AM67" i="1" s="1"/>
  <c r="AL68" i="1"/>
  <c r="AM68" i="1" s="1"/>
  <c r="AL69" i="1"/>
  <c r="AL70" i="1"/>
  <c r="AL71" i="1"/>
  <c r="AL72" i="1"/>
  <c r="AL73" i="1"/>
  <c r="AL74" i="1"/>
  <c r="AL75" i="1"/>
  <c r="AM75" i="1" s="1"/>
  <c r="AL76" i="1"/>
  <c r="AM76" i="1" s="1"/>
  <c r="AL77" i="1"/>
  <c r="AL78" i="1"/>
  <c r="AL79" i="1"/>
  <c r="AL80" i="1"/>
  <c r="AL81" i="1"/>
  <c r="AL82" i="1"/>
  <c r="AL83" i="1"/>
  <c r="AM83" i="1" s="1"/>
  <c r="AL84" i="1"/>
  <c r="AM84" i="1" s="1"/>
  <c r="AL85" i="1"/>
  <c r="AL86" i="1"/>
  <c r="AM86" i="1" s="1"/>
  <c r="AL87" i="1"/>
  <c r="AL88" i="1"/>
  <c r="AL89" i="1"/>
  <c r="AM89" i="1" s="1"/>
  <c r="AL3" i="1"/>
  <c r="AJ4" i="1"/>
  <c r="AJ5" i="1"/>
  <c r="AJ6" i="1"/>
  <c r="AJ7" i="1"/>
  <c r="AJ8" i="1"/>
  <c r="AJ9" i="1"/>
  <c r="AJ10" i="1"/>
  <c r="AJ11" i="1"/>
  <c r="AK11" i="1" s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K59" i="1" s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K81" i="1" s="1"/>
  <c r="AJ82" i="1"/>
  <c r="AJ83" i="1"/>
  <c r="AJ84" i="1"/>
  <c r="AK84" i="1" s="1"/>
  <c r="AJ85" i="1"/>
  <c r="AJ86" i="1"/>
  <c r="AJ87" i="1"/>
  <c r="AJ88" i="1"/>
  <c r="AK88" i="1" s="1"/>
  <c r="AJ89" i="1"/>
  <c r="AJ3" i="1"/>
  <c r="AI8" i="1"/>
  <c r="AM4" i="1"/>
  <c r="AM5" i="1"/>
  <c r="AM6" i="1"/>
  <c r="AM7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4" i="1"/>
  <c r="AM45" i="1"/>
  <c r="AM46" i="1"/>
  <c r="AM47" i="1"/>
  <c r="AM48" i="1"/>
  <c r="AM49" i="1"/>
  <c r="AM50" i="1"/>
  <c r="AM52" i="1"/>
  <c r="AM53" i="1"/>
  <c r="AM54" i="1"/>
  <c r="AM55" i="1"/>
  <c r="AM56" i="1"/>
  <c r="AM57" i="1"/>
  <c r="AM58" i="1"/>
  <c r="AM60" i="1"/>
  <c r="AM61" i="1"/>
  <c r="AM62" i="1"/>
  <c r="AM63" i="1"/>
  <c r="AM64" i="1"/>
  <c r="AM65" i="1"/>
  <c r="AM66" i="1"/>
  <c r="AM69" i="1"/>
  <c r="AM70" i="1"/>
  <c r="AM71" i="1"/>
  <c r="AM72" i="1"/>
  <c r="AM73" i="1"/>
  <c r="AM74" i="1"/>
  <c r="AM77" i="1"/>
  <c r="AM78" i="1"/>
  <c r="AM79" i="1"/>
  <c r="AM80" i="1"/>
  <c r="AM81" i="1"/>
  <c r="AM82" i="1"/>
  <c r="AM85" i="1"/>
  <c r="AM87" i="1"/>
  <c r="AM88" i="1"/>
  <c r="AK17" i="1"/>
  <c r="AK33" i="1"/>
  <c r="AK41" i="1"/>
  <c r="AK49" i="1"/>
  <c r="AK57" i="1"/>
  <c r="AK65" i="1"/>
  <c r="AI4" i="1"/>
  <c r="AI5" i="1"/>
  <c r="AI6" i="1"/>
  <c r="AI7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K35" i="1" s="1"/>
  <c r="AI36" i="1"/>
  <c r="AI37" i="1"/>
  <c r="AI38" i="1"/>
  <c r="AI39" i="1"/>
  <c r="AI40" i="1"/>
  <c r="AI41" i="1"/>
  <c r="AI42" i="1"/>
  <c r="AI43" i="1"/>
  <c r="AK43" i="1" s="1"/>
  <c r="AI44" i="1"/>
  <c r="AI45" i="1"/>
  <c r="AI46" i="1"/>
  <c r="AI47" i="1"/>
  <c r="AI48" i="1"/>
  <c r="AI49" i="1"/>
  <c r="AI50" i="1"/>
  <c r="AI51" i="1"/>
  <c r="AK51" i="1" s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K78" i="1" s="1"/>
  <c r="AI79" i="1"/>
  <c r="AI80" i="1"/>
  <c r="AI81" i="1"/>
  <c r="AI82" i="1"/>
  <c r="AI83" i="1"/>
  <c r="AI84" i="1"/>
  <c r="AI85" i="1"/>
  <c r="AI86" i="1"/>
  <c r="AI87" i="1"/>
  <c r="AI88" i="1"/>
  <c r="AI89" i="1"/>
  <c r="AK77" i="1"/>
  <c r="AK70" i="1"/>
  <c r="AK64" i="1"/>
  <c r="AK62" i="1"/>
  <c r="AK61" i="1"/>
  <c r="AK56" i="1"/>
  <c r="AK54" i="1"/>
  <c r="AK48" i="1"/>
  <c r="AK46" i="1"/>
  <c r="AK40" i="1"/>
  <c r="AK38" i="1"/>
  <c r="AK36" i="1"/>
  <c r="AK32" i="1"/>
  <c r="AK30" i="1"/>
  <c r="AK28" i="1"/>
  <c r="AK27" i="1"/>
  <c r="AK24" i="1"/>
  <c r="AK22" i="1"/>
  <c r="AK21" i="1"/>
  <c r="AK19" i="1"/>
  <c r="AK16" i="1"/>
  <c r="AK14" i="1"/>
  <c r="AK6" i="1"/>
  <c r="AE91" i="1"/>
  <c r="AC91" i="1"/>
  <c r="AA91" i="1"/>
  <c r="Y91" i="1"/>
  <c r="W91" i="1"/>
  <c r="U91" i="1"/>
  <c r="T91" i="1"/>
  <c r="V91" i="1"/>
  <c r="X91" i="1"/>
  <c r="Z91" i="1"/>
  <c r="AB91" i="1"/>
  <c r="AD91" i="1"/>
  <c r="S91" i="1"/>
  <c r="V17" i="1"/>
  <c r="W17" i="1" s="1"/>
  <c r="AB86" i="1"/>
  <c r="AC86" i="1" s="1"/>
  <c r="Z86" i="1"/>
  <c r="AA86" i="1" s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E17" i="1" s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E33" i="1" s="1"/>
  <c r="AD34" i="1"/>
  <c r="AD35" i="1"/>
  <c r="AE35" i="1" s="1"/>
  <c r="AD36" i="1"/>
  <c r="AD37" i="1"/>
  <c r="AD38" i="1"/>
  <c r="AD39" i="1"/>
  <c r="AD40" i="1"/>
  <c r="AD41" i="1"/>
  <c r="AE41" i="1" s="1"/>
  <c r="AD42" i="1"/>
  <c r="AD43" i="1"/>
  <c r="AE43" i="1" s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E59" i="1" s="1"/>
  <c r="AD60" i="1"/>
  <c r="AD61" i="1"/>
  <c r="AD62" i="1"/>
  <c r="AD63" i="1"/>
  <c r="AD64" i="1"/>
  <c r="AD65" i="1"/>
  <c r="AE65" i="1" s="1"/>
  <c r="AD66" i="1"/>
  <c r="AD67" i="1"/>
  <c r="AE67" i="1" s="1"/>
  <c r="AD68" i="1"/>
  <c r="AD69" i="1"/>
  <c r="AD70" i="1"/>
  <c r="AE70" i="1" s="1"/>
  <c r="AD71" i="1"/>
  <c r="AD72" i="1"/>
  <c r="AD73" i="1"/>
  <c r="AD74" i="1"/>
  <c r="AD75" i="1"/>
  <c r="AE75" i="1" s="1"/>
  <c r="AD76" i="1"/>
  <c r="AE76" i="1" s="1"/>
  <c r="AD77" i="1"/>
  <c r="AD78" i="1"/>
  <c r="AE78" i="1" s="1"/>
  <c r="AD79" i="1"/>
  <c r="AD80" i="1"/>
  <c r="AD81" i="1"/>
  <c r="AD82" i="1"/>
  <c r="AD83" i="1"/>
  <c r="AE83" i="1" s="1"/>
  <c r="AD84" i="1"/>
  <c r="AE84" i="1" s="1"/>
  <c r="AD85" i="1"/>
  <c r="AD86" i="1"/>
  <c r="AD87" i="1"/>
  <c r="AE87" i="1" s="1"/>
  <c r="AD88" i="1"/>
  <c r="AE88" i="1" s="1"/>
  <c r="AD89" i="1"/>
  <c r="AE89" i="1" s="1"/>
  <c r="AD3" i="1"/>
  <c r="AE3" i="1" s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C27" i="1" s="1"/>
  <c r="AB28" i="1"/>
  <c r="AB29" i="1"/>
  <c r="AB30" i="1"/>
  <c r="AB31" i="1"/>
  <c r="AB32" i="1"/>
  <c r="AB33" i="1"/>
  <c r="AB34" i="1"/>
  <c r="AB35" i="1"/>
  <c r="AC35" i="1" s="1"/>
  <c r="AB36" i="1"/>
  <c r="AB37" i="1"/>
  <c r="AB38" i="1"/>
  <c r="AB39" i="1"/>
  <c r="AB40" i="1"/>
  <c r="AB41" i="1"/>
  <c r="AB42" i="1"/>
  <c r="AB43" i="1"/>
  <c r="AC43" i="1" s="1"/>
  <c r="AB44" i="1"/>
  <c r="AB45" i="1"/>
  <c r="AB46" i="1"/>
  <c r="AB47" i="1"/>
  <c r="AB48" i="1"/>
  <c r="AB49" i="1"/>
  <c r="AB50" i="1"/>
  <c r="AB51" i="1"/>
  <c r="AC51" i="1" s="1"/>
  <c r="AB52" i="1"/>
  <c r="AB53" i="1"/>
  <c r="AB54" i="1"/>
  <c r="AB55" i="1"/>
  <c r="AB56" i="1"/>
  <c r="AB57" i="1"/>
  <c r="AB58" i="1"/>
  <c r="AB59" i="1"/>
  <c r="AC59" i="1" s="1"/>
  <c r="AB60" i="1"/>
  <c r="AB61" i="1"/>
  <c r="AB62" i="1"/>
  <c r="AB63" i="1"/>
  <c r="AB64" i="1"/>
  <c r="AB65" i="1"/>
  <c r="AB66" i="1"/>
  <c r="AB67" i="1"/>
  <c r="AC67" i="1" s="1"/>
  <c r="AB68" i="1"/>
  <c r="AB69" i="1"/>
  <c r="AB70" i="1"/>
  <c r="AB71" i="1"/>
  <c r="AB72" i="1"/>
  <c r="AC72" i="1" s="1"/>
  <c r="AB73" i="1"/>
  <c r="AB74" i="1"/>
  <c r="AB75" i="1"/>
  <c r="AC75" i="1" s="1"/>
  <c r="AB76" i="1"/>
  <c r="AC76" i="1" s="1"/>
  <c r="AB77" i="1"/>
  <c r="AB78" i="1"/>
  <c r="AB79" i="1"/>
  <c r="AB80" i="1"/>
  <c r="AB81" i="1"/>
  <c r="AB82" i="1"/>
  <c r="AB83" i="1"/>
  <c r="AC83" i="1" s="1"/>
  <c r="AB84" i="1"/>
  <c r="AC84" i="1" s="1"/>
  <c r="AB85" i="1"/>
  <c r="AB87" i="1"/>
  <c r="AC87" i="1" s="1"/>
  <c r="AB88" i="1"/>
  <c r="AC88" i="1" s="1"/>
  <c r="AB89" i="1"/>
  <c r="AC89" i="1" s="1"/>
  <c r="AB3" i="1"/>
  <c r="AC3" i="1" s="1"/>
  <c r="X3" i="1"/>
  <c r="Y3" i="1" s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AA19" i="1" s="1"/>
  <c r="Z20" i="1"/>
  <c r="Z21" i="1"/>
  <c r="Z22" i="1"/>
  <c r="Z23" i="1"/>
  <c r="Z24" i="1"/>
  <c r="Z25" i="1"/>
  <c r="Z26" i="1"/>
  <c r="Z27" i="1"/>
  <c r="AA27" i="1" s="1"/>
  <c r="Z28" i="1"/>
  <c r="Z29" i="1"/>
  <c r="Z30" i="1"/>
  <c r="Z31" i="1"/>
  <c r="Z32" i="1"/>
  <c r="Z33" i="1"/>
  <c r="Z34" i="1"/>
  <c r="Z35" i="1"/>
  <c r="AA35" i="1" s="1"/>
  <c r="Z36" i="1"/>
  <c r="Z37" i="1"/>
  <c r="Z38" i="1"/>
  <c r="Z39" i="1"/>
  <c r="Z40" i="1"/>
  <c r="Z41" i="1"/>
  <c r="Z42" i="1"/>
  <c r="Z43" i="1"/>
  <c r="AA43" i="1" s="1"/>
  <c r="Z44" i="1"/>
  <c r="Z45" i="1"/>
  <c r="Z46" i="1"/>
  <c r="Z47" i="1"/>
  <c r="Z48" i="1"/>
  <c r="Z49" i="1"/>
  <c r="Z50" i="1"/>
  <c r="Z51" i="1"/>
  <c r="AA51" i="1" s="1"/>
  <c r="Z52" i="1"/>
  <c r="Z53" i="1"/>
  <c r="Z54" i="1"/>
  <c r="Z55" i="1"/>
  <c r="Z56" i="1"/>
  <c r="Z57" i="1"/>
  <c r="Z58" i="1"/>
  <c r="Z59" i="1"/>
  <c r="AA59" i="1" s="1"/>
  <c r="Z60" i="1"/>
  <c r="Z61" i="1"/>
  <c r="Z62" i="1"/>
  <c r="Z63" i="1"/>
  <c r="Z64" i="1"/>
  <c r="Z65" i="1"/>
  <c r="Z66" i="1"/>
  <c r="Z67" i="1"/>
  <c r="AA67" i="1" s="1"/>
  <c r="Z68" i="1"/>
  <c r="Z69" i="1"/>
  <c r="Z70" i="1"/>
  <c r="Z71" i="1"/>
  <c r="Z72" i="1"/>
  <c r="Z73" i="1"/>
  <c r="Z74" i="1"/>
  <c r="Z75" i="1"/>
  <c r="AA75" i="1" s="1"/>
  <c r="Z76" i="1"/>
  <c r="Z77" i="1"/>
  <c r="Z78" i="1"/>
  <c r="Z79" i="1"/>
  <c r="Z80" i="1"/>
  <c r="AA80" i="1" s="1"/>
  <c r="Z81" i="1"/>
  <c r="Z82" i="1"/>
  <c r="Z83" i="1"/>
  <c r="AA83" i="1" s="1"/>
  <c r="Z84" i="1"/>
  <c r="AA84" i="1" s="1"/>
  <c r="Z85" i="1"/>
  <c r="AA85" i="1" s="1"/>
  <c r="Z87" i="1"/>
  <c r="Z88" i="1"/>
  <c r="AA88" i="1" s="1"/>
  <c r="Z89" i="1"/>
  <c r="Z3" i="1"/>
  <c r="AA3" i="1" s="1"/>
  <c r="AA89" i="1"/>
  <c r="AE11" i="1"/>
  <c r="AE19" i="1"/>
  <c r="AE26" i="1"/>
  <c r="AE27" i="1"/>
  <c r="AE34" i="1"/>
  <c r="AE42" i="1"/>
  <c r="AE50" i="1"/>
  <c r="AE51" i="1"/>
  <c r="AE58" i="1"/>
  <c r="AE66" i="1"/>
  <c r="AE73" i="1"/>
  <c r="AE74" i="1"/>
  <c r="AE81" i="1"/>
  <c r="AE82" i="1"/>
  <c r="AC11" i="1"/>
  <c r="AC19" i="1"/>
  <c r="AC71" i="1"/>
  <c r="AC79" i="1"/>
  <c r="AC82" i="1"/>
  <c r="AE4" i="1"/>
  <c r="AE5" i="1"/>
  <c r="AE6" i="1"/>
  <c r="AE7" i="1"/>
  <c r="AE8" i="1"/>
  <c r="AE9" i="1"/>
  <c r="AE10" i="1"/>
  <c r="AE12" i="1"/>
  <c r="AE13" i="1"/>
  <c r="AE14" i="1"/>
  <c r="AE15" i="1"/>
  <c r="AE16" i="1"/>
  <c r="AE18" i="1"/>
  <c r="AE20" i="1"/>
  <c r="AE21" i="1"/>
  <c r="AE22" i="1"/>
  <c r="AE23" i="1"/>
  <c r="AE24" i="1"/>
  <c r="AE25" i="1"/>
  <c r="AE28" i="1"/>
  <c r="AE29" i="1"/>
  <c r="AE30" i="1"/>
  <c r="AE31" i="1"/>
  <c r="AE32" i="1"/>
  <c r="AE36" i="1"/>
  <c r="AE37" i="1"/>
  <c r="AE38" i="1"/>
  <c r="AE39" i="1"/>
  <c r="AE40" i="1"/>
  <c r="AE44" i="1"/>
  <c r="AE45" i="1"/>
  <c r="AE46" i="1"/>
  <c r="AE47" i="1"/>
  <c r="AE48" i="1"/>
  <c r="AE49" i="1"/>
  <c r="AE52" i="1"/>
  <c r="AE53" i="1"/>
  <c r="AE54" i="1"/>
  <c r="AE55" i="1"/>
  <c r="AE56" i="1"/>
  <c r="AE57" i="1"/>
  <c r="AE60" i="1"/>
  <c r="AE61" i="1"/>
  <c r="AE62" i="1"/>
  <c r="AE63" i="1"/>
  <c r="AE64" i="1"/>
  <c r="AE68" i="1"/>
  <c r="AE69" i="1"/>
  <c r="AE71" i="1"/>
  <c r="AE72" i="1"/>
  <c r="AE77" i="1"/>
  <c r="AE79" i="1"/>
  <c r="AE80" i="1"/>
  <c r="AE85" i="1"/>
  <c r="AE86" i="1"/>
  <c r="AC4" i="1"/>
  <c r="AC5" i="1"/>
  <c r="AC6" i="1"/>
  <c r="AC7" i="1"/>
  <c r="AC8" i="1"/>
  <c r="AC9" i="1"/>
  <c r="AC10" i="1"/>
  <c r="AC12" i="1"/>
  <c r="AC13" i="1"/>
  <c r="AC14" i="1"/>
  <c r="AC15" i="1"/>
  <c r="AC16" i="1"/>
  <c r="AC17" i="1"/>
  <c r="AC18" i="1"/>
  <c r="AC20" i="1"/>
  <c r="AC21" i="1"/>
  <c r="AC22" i="1"/>
  <c r="AC23" i="1"/>
  <c r="AC24" i="1"/>
  <c r="AC25" i="1"/>
  <c r="AC26" i="1"/>
  <c r="AC28" i="1"/>
  <c r="AC29" i="1"/>
  <c r="AC30" i="1"/>
  <c r="AC31" i="1"/>
  <c r="AC32" i="1"/>
  <c r="AC33" i="1"/>
  <c r="AC34" i="1"/>
  <c r="AC36" i="1"/>
  <c r="AC37" i="1"/>
  <c r="AC38" i="1"/>
  <c r="AC39" i="1"/>
  <c r="AC40" i="1"/>
  <c r="AC41" i="1"/>
  <c r="AC42" i="1"/>
  <c r="AC44" i="1"/>
  <c r="AC45" i="1"/>
  <c r="AC46" i="1"/>
  <c r="AC47" i="1"/>
  <c r="AC48" i="1"/>
  <c r="AC49" i="1"/>
  <c r="AC50" i="1"/>
  <c r="AC52" i="1"/>
  <c r="AC53" i="1"/>
  <c r="AC54" i="1"/>
  <c r="AC55" i="1"/>
  <c r="AC56" i="1"/>
  <c r="AC57" i="1"/>
  <c r="AC58" i="1"/>
  <c r="AC60" i="1"/>
  <c r="AC61" i="1"/>
  <c r="AC62" i="1"/>
  <c r="AC63" i="1"/>
  <c r="AC64" i="1"/>
  <c r="AC65" i="1"/>
  <c r="AC66" i="1"/>
  <c r="AC68" i="1"/>
  <c r="AC69" i="1"/>
  <c r="AC70" i="1"/>
  <c r="AC73" i="1"/>
  <c r="AC74" i="1"/>
  <c r="AC77" i="1"/>
  <c r="AC78" i="1"/>
  <c r="AC80" i="1"/>
  <c r="AC81" i="1"/>
  <c r="AC85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20" i="1"/>
  <c r="AA21" i="1"/>
  <c r="AA22" i="1"/>
  <c r="AA23" i="1"/>
  <c r="AA24" i="1"/>
  <c r="AA25" i="1"/>
  <c r="AA26" i="1"/>
  <c r="AA28" i="1"/>
  <c r="AA29" i="1"/>
  <c r="AA30" i="1"/>
  <c r="AA31" i="1"/>
  <c r="AA32" i="1"/>
  <c r="AA33" i="1"/>
  <c r="AA34" i="1"/>
  <c r="AA36" i="1"/>
  <c r="AA37" i="1"/>
  <c r="AA38" i="1"/>
  <c r="AA39" i="1"/>
  <c r="AA40" i="1"/>
  <c r="AA41" i="1"/>
  <c r="AA42" i="1"/>
  <c r="AA44" i="1"/>
  <c r="AA45" i="1"/>
  <c r="AA46" i="1"/>
  <c r="AA47" i="1"/>
  <c r="AA48" i="1"/>
  <c r="AA49" i="1"/>
  <c r="AA50" i="1"/>
  <c r="AA52" i="1"/>
  <c r="AA53" i="1"/>
  <c r="AA54" i="1"/>
  <c r="AA55" i="1"/>
  <c r="AA56" i="1"/>
  <c r="AA57" i="1"/>
  <c r="AA58" i="1"/>
  <c r="AA60" i="1"/>
  <c r="AA61" i="1"/>
  <c r="AA62" i="1"/>
  <c r="AA63" i="1"/>
  <c r="AA64" i="1"/>
  <c r="AA65" i="1"/>
  <c r="AA66" i="1"/>
  <c r="AA68" i="1"/>
  <c r="AA69" i="1"/>
  <c r="AA70" i="1"/>
  <c r="AA71" i="1"/>
  <c r="AA72" i="1"/>
  <c r="AA73" i="1"/>
  <c r="AA74" i="1"/>
  <c r="AA76" i="1"/>
  <c r="AA77" i="1"/>
  <c r="AA78" i="1"/>
  <c r="AA79" i="1"/>
  <c r="AA81" i="1"/>
  <c r="AA82" i="1"/>
  <c r="AA87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W10" i="1"/>
  <c r="W4" i="1"/>
  <c r="W3" i="1"/>
  <c r="I5" i="1"/>
  <c r="I4" i="1"/>
  <c r="I3" i="1"/>
  <c r="G5" i="1"/>
  <c r="G4" i="1"/>
  <c r="G3" i="1"/>
  <c r="U3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W84" i="1" s="1"/>
  <c r="V85" i="1"/>
  <c r="V86" i="1"/>
  <c r="V87" i="1"/>
  <c r="V88" i="1"/>
  <c r="V89" i="1"/>
  <c r="T5" i="1"/>
  <c r="T4" i="1"/>
  <c r="T3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U70" i="1" s="1"/>
  <c r="T71" i="1"/>
  <c r="T72" i="1"/>
  <c r="T73" i="1"/>
  <c r="T74" i="1"/>
  <c r="T75" i="1"/>
  <c r="T76" i="1"/>
  <c r="T77" i="1"/>
  <c r="T78" i="1"/>
  <c r="U78" i="1" s="1"/>
  <c r="T79" i="1"/>
  <c r="T80" i="1"/>
  <c r="T81" i="1"/>
  <c r="T82" i="1"/>
  <c r="T83" i="1"/>
  <c r="T84" i="1"/>
  <c r="T85" i="1"/>
  <c r="T86" i="1"/>
  <c r="U86" i="1" s="1"/>
  <c r="T87" i="1"/>
  <c r="T88" i="1"/>
  <c r="T89" i="1"/>
  <c r="S3" i="1"/>
  <c r="W73" i="1"/>
  <c r="W77" i="1"/>
  <c r="W82" i="1"/>
  <c r="U19" i="1"/>
  <c r="U27" i="1"/>
  <c r="U79" i="1"/>
  <c r="U88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W88" i="1"/>
  <c r="W87" i="1"/>
  <c r="U80" i="1"/>
  <c r="W79" i="1"/>
  <c r="W78" i="1"/>
  <c r="W74" i="1"/>
  <c r="U72" i="1"/>
  <c r="W72" i="1"/>
  <c r="W71" i="1"/>
  <c r="W69" i="1"/>
  <c r="U69" i="1"/>
  <c r="W68" i="1"/>
  <c r="W66" i="1"/>
  <c r="W65" i="1"/>
  <c r="W64" i="1"/>
  <c r="U63" i="1"/>
  <c r="W63" i="1"/>
  <c r="W62" i="1"/>
  <c r="U62" i="1"/>
  <c r="W61" i="1"/>
  <c r="W60" i="1"/>
  <c r="W58" i="1"/>
  <c r="W57" i="1"/>
  <c r="W56" i="1"/>
  <c r="W55" i="1"/>
  <c r="U55" i="1"/>
  <c r="U54" i="1"/>
  <c r="U53" i="1"/>
  <c r="W53" i="1"/>
  <c r="W52" i="1"/>
  <c r="W50" i="1"/>
  <c r="W49" i="1"/>
  <c r="U48" i="1"/>
  <c r="W48" i="1"/>
  <c r="W47" i="1"/>
  <c r="U47" i="1"/>
  <c r="U46" i="1"/>
  <c r="U45" i="1"/>
  <c r="W45" i="1"/>
  <c r="U44" i="1"/>
  <c r="W44" i="1"/>
  <c r="W42" i="1"/>
  <c r="W41" i="1"/>
  <c r="U40" i="1"/>
  <c r="W40" i="1"/>
  <c r="W39" i="1"/>
  <c r="U38" i="1"/>
  <c r="W37" i="1"/>
  <c r="W36" i="1"/>
  <c r="U35" i="1"/>
  <c r="W34" i="1"/>
  <c r="W33" i="1"/>
  <c r="U32" i="1"/>
  <c r="W32" i="1"/>
  <c r="W31" i="1"/>
  <c r="U30" i="1"/>
  <c r="W29" i="1"/>
  <c r="U29" i="1"/>
  <c r="U28" i="1"/>
  <c r="W28" i="1"/>
  <c r="W26" i="1"/>
  <c r="W25" i="1"/>
  <c r="U24" i="1"/>
  <c r="W24" i="1"/>
  <c r="W23" i="1"/>
  <c r="U22" i="1"/>
  <c r="W21" i="1"/>
  <c r="W20" i="1"/>
  <c r="W18" i="1"/>
  <c r="U16" i="1"/>
  <c r="W16" i="1"/>
  <c r="U15" i="1"/>
  <c r="W15" i="1"/>
  <c r="W14" i="1"/>
  <c r="U14" i="1"/>
  <c r="W13" i="1"/>
  <c r="W12" i="1"/>
  <c r="W9" i="1"/>
  <c r="U8" i="1"/>
  <c r="W7" i="1"/>
  <c r="W6" i="1"/>
  <c r="U6" i="1"/>
  <c r="W5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3" i="1"/>
  <c r="N91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3" i="1"/>
  <c r="L91" i="1" s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3" i="1"/>
  <c r="J91" i="1" s="1"/>
  <c r="H3" i="1"/>
  <c r="H91" i="1" s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F3" i="1"/>
  <c r="F91" i="1" s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3" i="1"/>
  <c r="D91" i="1" s="1"/>
  <c r="C7" i="1"/>
  <c r="I7" i="1" s="1"/>
  <c r="C4" i="1"/>
  <c r="O4" i="1" s="1"/>
  <c r="C5" i="1"/>
  <c r="O5" i="1" s="1"/>
  <c r="C6" i="1"/>
  <c r="K6" i="1" s="1"/>
  <c r="C8" i="1"/>
  <c r="I8" i="1" s="1"/>
  <c r="C9" i="1"/>
  <c r="G9" i="1" s="1"/>
  <c r="C10" i="1"/>
  <c r="G10" i="1" s="1"/>
  <c r="C11" i="1"/>
  <c r="G11" i="1" s="1"/>
  <c r="C12" i="1"/>
  <c r="O12" i="1" s="1"/>
  <c r="C13" i="1"/>
  <c r="M13" i="1" s="1"/>
  <c r="C14" i="1"/>
  <c r="K14" i="1" s="1"/>
  <c r="C15" i="1"/>
  <c r="I15" i="1" s="1"/>
  <c r="C16" i="1"/>
  <c r="I16" i="1" s="1"/>
  <c r="C17" i="1"/>
  <c r="G17" i="1" s="1"/>
  <c r="C18" i="1"/>
  <c r="G18" i="1" s="1"/>
  <c r="C19" i="1"/>
  <c r="G19" i="1" s="1"/>
  <c r="C20" i="1"/>
  <c r="O20" i="1" s="1"/>
  <c r="C21" i="1"/>
  <c r="M21" i="1" s="1"/>
  <c r="C22" i="1"/>
  <c r="K22" i="1" s="1"/>
  <c r="C23" i="1"/>
  <c r="I23" i="1" s="1"/>
  <c r="C24" i="1"/>
  <c r="I24" i="1" s="1"/>
  <c r="C25" i="1"/>
  <c r="G25" i="1" s="1"/>
  <c r="C26" i="1"/>
  <c r="G26" i="1" s="1"/>
  <c r="C27" i="1"/>
  <c r="G27" i="1" s="1"/>
  <c r="C28" i="1"/>
  <c r="O28" i="1" s="1"/>
  <c r="C29" i="1"/>
  <c r="M29" i="1" s="1"/>
  <c r="C30" i="1"/>
  <c r="K30" i="1" s="1"/>
  <c r="C31" i="1"/>
  <c r="I31" i="1" s="1"/>
  <c r="C32" i="1"/>
  <c r="I32" i="1" s="1"/>
  <c r="C33" i="1"/>
  <c r="G33" i="1" s="1"/>
  <c r="C34" i="1"/>
  <c r="G34" i="1" s="1"/>
  <c r="C35" i="1"/>
  <c r="G35" i="1" s="1"/>
  <c r="C36" i="1"/>
  <c r="O36" i="1" s="1"/>
  <c r="C37" i="1"/>
  <c r="M37" i="1" s="1"/>
  <c r="C38" i="1"/>
  <c r="K38" i="1" s="1"/>
  <c r="C39" i="1"/>
  <c r="I39" i="1" s="1"/>
  <c r="C40" i="1"/>
  <c r="I40" i="1" s="1"/>
  <c r="C41" i="1"/>
  <c r="G41" i="1" s="1"/>
  <c r="C42" i="1"/>
  <c r="G42" i="1" s="1"/>
  <c r="C43" i="1"/>
  <c r="G43" i="1" s="1"/>
  <c r="C44" i="1"/>
  <c r="O44" i="1" s="1"/>
  <c r="C45" i="1"/>
  <c r="M45" i="1" s="1"/>
  <c r="C46" i="1"/>
  <c r="K46" i="1" s="1"/>
  <c r="C47" i="1"/>
  <c r="I47" i="1" s="1"/>
  <c r="C48" i="1"/>
  <c r="I48" i="1" s="1"/>
  <c r="C49" i="1"/>
  <c r="G49" i="1" s="1"/>
  <c r="C50" i="1"/>
  <c r="G50" i="1" s="1"/>
  <c r="C51" i="1"/>
  <c r="G51" i="1" s="1"/>
  <c r="C52" i="1"/>
  <c r="O52" i="1" s="1"/>
  <c r="C53" i="1"/>
  <c r="M53" i="1" s="1"/>
  <c r="C54" i="1"/>
  <c r="K54" i="1" s="1"/>
  <c r="C55" i="1"/>
  <c r="I55" i="1" s="1"/>
  <c r="C56" i="1"/>
  <c r="I56" i="1" s="1"/>
  <c r="C57" i="1"/>
  <c r="G57" i="1" s="1"/>
  <c r="C58" i="1"/>
  <c r="G58" i="1" s="1"/>
  <c r="C59" i="1"/>
  <c r="G59" i="1" s="1"/>
  <c r="C60" i="1"/>
  <c r="O60" i="1" s="1"/>
  <c r="C61" i="1"/>
  <c r="M61" i="1" s="1"/>
  <c r="C62" i="1"/>
  <c r="K62" i="1" s="1"/>
  <c r="C63" i="1"/>
  <c r="I63" i="1" s="1"/>
  <c r="C64" i="1"/>
  <c r="I64" i="1" s="1"/>
  <c r="C65" i="1"/>
  <c r="G65" i="1" s="1"/>
  <c r="C66" i="1"/>
  <c r="G66" i="1" s="1"/>
  <c r="C67" i="1"/>
  <c r="G67" i="1" s="1"/>
  <c r="C68" i="1"/>
  <c r="O68" i="1" s="1"/>
  <c r="C69" i="1"/>
  <c r="M69" i="1" s="1"/>
  <c r="C70" i="1"/>
  <c r="K70" i="1" s="1"/>
  <c r="C71" i="1"/>
  <c r="I71" i="1" s="1"/>
  <c r="C72" i="1"/>
  <c r="I72" i="1" s="1"/>
  <c r="C73" i="1"/>
  <c r="G73" i="1" s="1"/>
  <c r="C74" i="1"/>
  <c r="G74" i="1" s="1"/>
  <c r="C75" i="1"/>
  <c r="G75" i="1" s="1"/>
  <c r="C76" i="1"/>
  <c r="O76" i="1" s="1"/>
  <c r="C77" i="1"/>
  <c r="M77" i="1" s="1"/>
  <c r="C78" i="1"/>
  <c r="K78" i="1" s="1"/>
  <c r="C79" i="1"/>
  <c r="I79" i="1" s="1"/>
  <c r="C80" i="1"/>
  <c r="I80" i="1" s="1"/>
  <c r="C81" i="1"/>
  <c r="G81" i="1" s="1"/>
  <c r="C82" i="1"/>
  <c r="G82" i="1" s="1"/>
  <c r="C83" i="1"/>
  <c r="G83" i="1" s="1"/>
  <c r="C84" i="1"/>
  <c r="O84" i="1" s="1"/>
  <c r="C85" i="1"/>
  <c r="M85" i="1" s="1"/>
  <c r="C86" i="1"/>
  <c r="K86" i="1" s="1"/>
  <c r="C87" i="1"/>
  <c r="I87" i="1" s="1"/>
  <c r="C88" i="1"/>
  <c r="I88" i="1" s="1"/>
  <c r="C89" i="1"/>
  <c r="G89" i="1" s="1"/>
  <c r="C3" i="1"/>
  <c r="BO93" i="6"/>
  <c r="BM93" i="6"/>
  <c r="BL93" i="6"/>
  <c r="BK93" i="6"/>
  <c r="BJ93" i="6"/>
  <c r="BI93" i="6"/>
  <c r="BH93" i="6"/>
  <c r="BG93" i="6"/>
  <c r="BF93" i="6"/>
  <c r="BE93" i="6"/>
  <c r="BD93" i="6"/>
  <c r="BC93" i="6"/>
  <c r="BB93" i="6"/>
  <c r="BA93" i="6"/>
  <c r="AZ93" i="6"/>
  <c r="AY93" i="6"/>
  <c r="AX93" i="6"/>
  <c r="AW93" i="6"/>
  <c r="AV93" i="6"/>
  <c r="AU93" i="6"/>
  <c r="AT93" i="6"/>
  <c r="AS93" i="6"/>
  <c r="AR93" i="6"/>
  <c r="AQ93" i="6"/>
  <c r="AP93" i="6"/>
  <c r="AO93" i="6"/>
  <c r="AN93" i="6"/>
  <c r="AM93" i="6"/>
  <c r="AL93" i="6"/>
  <c r="AK93" i="6"/>
  <c r="AJ93" i="6"/>
  <c r="AI93" i="6"/>
  <c r="AH93" i="6"/>
  <c r="AG93" i="6"/>
  <c r="AF93" i="6"/>
  <c r="AE93" i="6"/>
  <c r="AD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H93" i="6"/>
  <c r="G93" i="6"/>
  <c r="F93" i="6"/>
  <c r="E93" i="6"/>
  <c r="D93" i="6"/>
  <c r="BQ6" i="6"/>
  <c r="BM94" i="6" s="1"/>
  <c r="BP6" i="6"/>
  <c r="BO93" i="5"/>
  <c r="BM93" i="5"/>
  <c r="BL93" i="5"/>
  <c r="BK93" i="5"/>
  <c r="BJ93" i="5"/>
  <c r="BI93" i="5"/>
  <c r="BH93" i="5"/>
  <c r="BG93" i="5"/>
  <c r="BF93" i="5"/>
  <c r="BE93" i="5"/>
  <c r="BD93" i="5"/>
  <c r="BC93" i="5"/>
  <c r="BB93" i="5"/>
  <c r="BA93" i="5"/>
  <c r="AZ93" i="5"/>
  <c r="AY93" i="5"/>
  <c r="AX93" i="5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BP6" i="5"/>
  <c r="BQ6" i="5" s="1"/>
  <c r="BO93" i="7"/>
  <c r="BM93" i="7"/>
  <c r="BL93" i="7"/>
  <c r="BK93" i="7"/>
  <c r="BJ93" i="7"/>
  <c r="BI93" i="7"/>
  <c r="BH93" i="7"/>
  <c r="BG93" i="7"/>
  <c r="BF93" i="7"/>
  <c r="BE93" i="7"/>
  <c r="BD93" i="7"/>
  <c r="BC93" i="7"/>
  <c r="BB93" i="7"/>
  <c r="BA93" i="7"/>
  <c r="AZ93" i="7"/>
  <c r="AY93" i="7"/>
  <c r="AX93" i="7"/>
  <c r="AW93" i="7"/>
  <c r="AV93" i="7"/>
  <c r="AU93" i="7"/>
  <c r="AT93" i="7"/>
  <c r="AS93" i="7"/>
  <c r="AR93" i="7"/>
  <c r="AQ93" i="7"/>
  <c r="AP93" i="7"/>
  <c r="AO93" i="7"/>
  <c r="AN93" i="7"/>
  <c r="AM93" i="7"/>
  <c r="AL93" i="7"/>
  <c r="AK93" i="7"/>
  <c r="AJ93" i="7"/>
  <c r="AI93" i="7"/>
  <c r="AH93" i="7"/>
  <c r="AG93" i="7"/>
  <c r="AF93" i="7"/>
  <c r="AE93" i="7"/>
  <c r="AD93" i="7"/>
  <c r="AC93" i="7"/>
  <c r="AB93" i="7"/>
  <c r="AA93" i="7"/>
  <c r="Z93" i="7"/>
  <c r="Y93" i="7"/>
  <c r="X93" i="7"/>
  <c r="W93" i="7"/>
  <c r="V93" i="7"/>
  <c r="U93" i="7"/>
  <c r="T93" i="7"/>
  <c r="S93" i="7"/>
  <c r="R93" i="7"/>
  <c r="Q93" i="7"/>
  <c r="P93" i="7"/>
  <c r="O93" i="7"/>
  <c r="N93" i="7"/>
  <c r="M93" i="7"/>
  <c r="L93" i="7"/>
  <c r="K93" i="7"/>
  <c r="J93" i="7"/>
  <c r="I93" i="7"/>
  <c r="H93" i="7"/>
  <c r="G93" i="7"/>
  <c r="F93" i="7"/>
  <c r="E93" i="7"/>
  <c r="D93" i="7"/>
  <c r="BP6" i="7"/>
  <c r="BQ6" i="7" s="1"/>
  <c r="BO93" i="4"/>
  <c r="BM93" i="4"/>
  <c r="BL93" i="4"/>
  <c r="BK93" i="4"/>
  <c r="BJ93" i="4"/>
  <c r="BI93" i="4"/>
  <c r="BH93" i="4"/>
  <c r="BG93" i="4"/>
  <c r="BF93" i="4"/>
  <c r="BE93" i="4"/>
  <c r="BD93" i="4"/>
  <c r="BC93" i="4"/>
  <c r="BB93" i="4"/>
  <c r="BA93" i="4"/>
  <c r="AZ93" i="4"/>
  <c r="AY93" i="4"/>
  <c r="AX93" i="4"/>
  <c r="AW93" i="4"/>
  <c r="AV93" i="4"/>
  <c r="AU93" i="4"/>
  <c r="AT93" i="4"/>
  <c r="AS93" i="4"/>
  <c r="AR93" i="4"/>
  <c r="AQ93" i="4"/>
  <c r="AP93" i="4"/>
  <c r="AO93" i="4"/>
  <c r="AN93" i="4"/>
  <c r="AM93" i="4"/>
  <c r="AL93" i="4"/>
  <c r="AK93" i="4"/>
  <c r="AJ93" i="4"/>
  <c r="AI93" i="4"/>
  <c r="AH93" i="4"/>
  <c r="AG93" i="4"/>
  <c r="AF93" i="4"/>
  <c r="AE93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BP6" i="4"/>
  <c r="BQ6" i="4" s="1"/>
  <c r="BO93" i="3"/>
  <c r="BM93" i="3"/>
  <c r="BL93" i="3"/>
  <c r="BK93" i="3"/>
  <c r="BJ93" i="3"/>
  <c r="BI93" i="3"/>
  <c r="BH93" i="3"/>
  <c r="BG93" i="3"/>
  <c r="BF93" i="3"/>
  <c r="BE93" i="3"/>
  <c r="BD93" i="3"/>
  <c r="BC93" i="3"/>
  <c r="BB93" i="3"/>
  <c r="BA93" i="3"/>
  <c r="AY93" i="3"/>
  <c r="AX93" i="3"/>
  <c r="AW93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AZ20" i="3"/>
  <c r="AZ93" i="3" s="1"/>
  <c r="BP6" i="3"/>
  <c r="BQ6" i="3" s="1"/>
  <c r="BL5" i="3"/>
  <c r="BK5" i="3" s="1"/>
  <c r="BO93" i="2"/>
  <c r="BH93" i="2"/>
  <c r="BG93" i="2"/>
  <c r="BF93" i="2"/>
  <c r="BE93" i="2"/>
  <c r="BD93" i="2"/>
  <c r="BC93" i="2"/>
  <c r="BB93" i="2"/>
  <c r="BA93" i="2"/>
  <c r="AZ93" i="2"/>
  <c r="AY93" i="2"/>
  <c r="AX93" i="2"/>
  <c r="AW93" i="2"/>
  <c r="AV93" i="2"/>
  <c r="AU93" i="2"/>
  <c r="AT93" i="2"/>
  <c r="AS93" i="2"/>
  <c r="AR93" i="2"/>
  <c r="AQ93" i="2"/>
  <c r="AP93" i="2"/>
  <c r="AO93" i="2"/>
  <c r="AN93" i="2"/>
  <c r="AM93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BM75" i="2"/>
  <c r="BL75" i="2"/>
  <c r="BK75" i="2"/>
  <c r="BJ75" i="2"/>
  <c r="BM74" i="2"/>
  <c r="BM93" i="2" s="1"/>
  <c r="BL74" i="2"/>
  <c r="BL93" i="2" s="1"/>
  <c r="BK74" i="2"/>
  <c r="BK93" i="2" s="1"/>
  <c r="BJ74" i="2"/>
  <c r="BJ93" i="2" s="1"/>
  <c r="BI74" i="2"/>
  <c r="BI93" i="2" s="1"/>
  <c r="BP6" i="2"/>
  <c r="BQ6" i="2" s="1"/>
  <c r="CQ85" i="1" l="1"/>
  <c r="CO59" i="1"/>
  <c r="CO86" i="1"/>
  <c r="CM84" i="1"/>
  <c r="CM81" i="1"/>
  <c r="CM73" i="1"/>
  <c r="CK67" i="1"/>
  <c r="CK27" i="1"/>
  <c r="CO52" i="1"/>
  <c r="CQ77" i="1"/>
  <c r="CO85" i="1"/>
  <c r="CQ86" i="1"/>
  <c r="CM52" i="1"/>
  <c r="CO84" i="1"/>
  <c r="CG31" i="1"/>
  <c r="CQ35" i="1"/>
  <c r="CO36" i="1"/>
  <c r="CI43" i="1"/>
  <c r="CO45" i="1"/>
  <c r="CG55" i="1"/>
  <c r="CQ59" i="1"/>
  <c r="CO60" i="1"/>
  <c r="CG71" i="1"/>
  <c r="CQ71" i="1"/>
  <c r="CO73" i="1"/>
  <c r="CQ82" i="1"/>
  <c r="CQ89" i="1"/>
  <c r="CQ11" i="1"/>
  <c r="CO13" i="1"/>
  <c r="CQ19" i="1"/>
  <c r="CG44" i="1"/>
  <c r="CQ60" i="1"/>
  <c r="CG68" i="1"/>
  <c r="CG69" i="1"/>
  <c r="CQ72" i="1"/>
  <c r="CO76" i="1"/>
  <c r="CQ80" i="1"/>
  <c r="CG88" i="1"/>
  <c r="CO21" i="1"/>
  <c r="CQ27" i="1"/>
  <c r="CK34" i="1"/>
  <c r="CI35" i="1"/>
  <c r="CO37" i="1"/>
  <c r="CK43" i="1"/>
  <c r="CG45" i="1"/>
  <c r="CQ45" i="1"/>
  <c r="CI59" i="1"/>
  <c r="CQ61" i="1"/>
  <c r="CI69" i="1"/>
  <c r="CI71" i="1"/>
  <c r="CQ74" i="1"/>
  <c r="CQ76" i="1"/>
  <c r="CG79" i="1"/>
  <c r="CG84" i="1"/>
  <c r="CG85" i="1"/>
  <c r="CG10" i="1"/>
  <c r="CI32" i="1"/>
  <c r="CI34" i="1"/>
  <c r="CI10" i="1"/>
  <c r="CI11" i="1"/>
  <c r="CG12" i="1"/>
  <c r="CG13" i="1"/>
  <c r="CQ13" i="1"/>
  <c r="CG26" i="1"/>
  <c r="CK32" i="1"/>
  <c r="CG36" i="1"/>
  <c r="CQ48" i="1"/>
  <c r="CG50" i="1"/>
  <c r="CQ51" i="1"/>
  <c r="CK56" i="1"/>
  <c r="CG60" i="1"/>
  <c r="CG61" i="1"/>
  <c r="CG63" i="1"/>
  <c r="CQ63" i="1"/>
  <c r="CO65" i="1"/>
  <c r="CG73" i="1"/>
  <c r="CI79" i="1"/>
  <c r="CI82" i="1"/>
  <c r="CI85" i="1"/>
  <c r="CG4" i="1"/>
  <c r="CG5" i="1"/>
  <c r="CG18" i="1"/>
  <c r="CQ50" i="1"/>
  <c r="CI5" i="1"/>
  <c r="CG7" i="1"/>
  <c r="CK10" i="1"/>
  <c r="CI18" i="1"/>
  <c r="CI19" i="1"/>
  <c r="CG20" i="1"/>
  <c r="CG21" i="1"/>
  <c r="CQ21" i="1"/>
  <c r="CK5" i="1"/>
  <c r="CI8" i="1"/>
  <c r="CK11" i="1"/>
  <c r="CI13" i="1"/>
  <c r="CG15" i="1"/>
  <c r="CI26" i="1"/>
  <c r="CI27" i="1"/>
  <c r="CO29" i="1"/>
  <c r="CO34" i="1"/>
  <c r="CK35" i="1"/>
  <c r="CG37" i="1"/>
  <c r="CQ37" i="1"/>
  <c r="CQ42" i="1"/>
  <c r="CI45" i="1"/>
  <c r="CG47" i="1"/>
  <c r="CO53" i="1"/>
  <c r="CO58" i="1"/>
  <c r="CK59" i="1"/>
  <c r="CI61" i="1"/>
  <c r="CK69" i="1"/>
  <c r="CG76" i="1"/>
  <c r="CG77" i="1"/>
  <c r="CK82" i="1"/>
  <c r="CK85" i="1"/>
  <c r="CO31" i="1"/>
  <c r="CK45" i="1"/>
  <c r="CO55" i="1"/>
  <c r="CI63" i="1"/>
  <c r="CO66" i="1"/>
  <c r="CK72" i="1"/>
  <c r="CI74" i="1"/>
  <c r="CI76" i="1"/>
  <c r="CK80" i="1"/>
  <c r="CQ32" i="1"/>
  <c r="CQ34" i="1"/>
  <c r="CO44" i="1"/>
  <c r="CQ58" i="1"/>
  <c r="CO68" i="1"/>
  <c r="CO69" i="1"/>
  <c r="CO71" i="1"/>
  <c r="CO88" i="1"/>
  <c r="CM25" i="1"/>
  <c r="CM33" i="1"/>
  <c r="CM41" i="1"/>
  <c r="CM49" i="1"/>
  <c r="CM57" i="1"/>
  <c r="CM62" i="1"/>
  <c r="CM70" i="1"/>
  <c r="CM78" i="1"/>
  <c r="CM17" i="1"/>
  <c r="CM38" i="1"/>
  <c r="CM46" i="1"/>
  <c r="CM75" i="1"/>
  <c r="CG81" i="1"/>
  <c r="CO81" i="1"/>
  <c r="CM83" i="1"/>
  <c r="CM87" i="1"/>
  <c r="CK89" i="1"/>
  <c r="CG9" i="1"/>
  <c r="CO9" i="1"/>
  <c r="CG17" i="1"/>
  <c r="CO17" i="1"/>
  <c r="CI23" i="1"/>
  <c r="CQ23" i="1"/>
  <c r="CG25" i="1"/>
  <c r="CO25" i="1"/>
  <c r="CM27" i="1"/>
  <c r="CI31" i="1"/>
  <c r="CQ31" i="1"/>
  <c r="CG33" i="1"/>
  <c r="CO33" i="1"/>
  <c r="CM35" i="1"/>
  <c r="CI39" i="1"/>
  <c r="CQ39" i="1"/>
  <c r="CG41" i="1"/>
  <c r="CO41" i="1"/>
  <c r="CM43" i="1"/>
  <c r="CI47" i="1"/>
  <c r="CQ47" i="1"/>
  <c r="CG49" i="1"/>
  <c r="CO49" i="1"/>
  <c r="CM51" i="1"/>
  <c r="CI55" i="1"/>
  <c r="CQ55" i="1"/>
  <c r="CG57" i="1"/>
  <c r="CO57" i="1"/>
  <c r="CM59" i="1"/>
  <c r="CG62" i="1"/>
  <c r="CO62" i="1"/>
  <c r="CM64" i="1"/>
  <c r="CI68" i="1"/>
  <c r="CQ68" i="1"/>
  <c r="CG70" i="1"/>
  <c r="CO70" i="1"/>
  <c r="CM72" i="1"/>
  <c r="CG78" i="1"/>
  <c r="CO78" i="1"/>
  <c r="CM80" i="1"/>
  <c r="CI84" i="1"/>
  <c r="CQ84" i="1"/>
  <c r="CI86" i="1"/>
  <c r="CI88" i="1"/>
  <c r="CQ88" i="1"/>
  <c r="CM22" i="1"/>
  <c r="CM67" i="1"/>
  <c r="CI7" i="1"/>
  <c r="CQ7" i="1"/>
  <c r="CM19" i="1"/>
  <c r="CI4" i="1"/>
  <c r="CG6" i="1"/>
  <c r="CM8" i="1"/>
  <c r="CI12" i="1"/>
  <c r="CQ12" i="1"/>
  <c r="CG14" i="1"/>
  <c r="CO14" i="1"/>
  <c r="CM16" i="1"/>
  <c r="CK18" i="1"/>
  <c r="CI20" i="1"/>
  <c r="CQ20" i="1"/>
  <c r="CG22" i="1"/>
  <c r="CO22" i="1"/>
  <c r="CM24" i="1"/>
  <c r="CI28" i="1"/>
  <c r="CQ28" i="1"/>
  <c r="CG30" i="1"/>
  <c r="CO30" i="1"/>
  <c r="CM32" i="1"/>
  <c r="CI36" i="1"/>
  <c r="CQ36" i="1"/>
  <c r="CG38" i="1"/>
  <c r="CO38" i="1"/>
  <c r="CM40" i="1"/>
  <c r="CK42" i="1"/>
  <c r="CI44" i="1"/>
  <c r="CQ44" i="1"/>
  <c r="CG46" i="1"/>
  <c r="CO46" i="1"/>
  <c r="CM48" i="1"/>
  <c r="CK50" i="1"/>
  <c r="CI52" i="1"/>
  <c r="CQ52" i="1"/>
  <c r="CG54" i="1"/>
  <c r="CO54" i="1"/>
  <c r="CM56" i="1"/>
  <c r="CK58" i="1"/>
  <c r="CI60" i="1"/>
  <c r="CK63" i="1"/>
  <c r="CI65" i="1"/>
  <c r="CQ65" i="1"/>
  <c r="CG67" i="1"/>
  <c r="CO67" i="1"/>
  <c r="CK71" i="1"/>
  <c r="CI73" i="1"/>
  <c r="CQ73" i="1"/>
  <c r="CG75" i="1"/>
  <c r="CO75" i="1"/>
  <c r="CK79" i="1"/>
  <c r="CI81" i="1"/>
  <c r="CQ81" i="1"/>
  <c r="CG83" i="1"/>
  <c r="CO83" i="1"/>
  <c r="CG87" i="1"/>
  <c r="CO87" i="1"/>
  <c r="CM89" i="1"/>
  <c r="CM14" i="1"/>
  <c r="CM11" i="1"/>
  <c r="CI15" i="1"/>
  <c r="CK7" i="1"/>
  <c r="CI9" i="1"/>
  <c r="CQ9" i="1"/>
  <c r="CK15" i="1"/>
  <c r="CI17" i="1"/>
  <c r="CQ17" i="1"/>
  <c r="CG19" i="1"/>
  <c r="CK23" i="1"/>
  <c r="CI25" i="1"/>
  <c r="CQ25" i="1"/>
  <c r="CG27" i="1"/>
  <c r="CK31" i="1"/>
  <c r="CI33" i="1"/>
  <c r="CQ33" i="1"/>
  <c r="CG35" i="1"/>
  <c r="CK39" i="1"/>
  <c r="CI41" i="1"/>
  <c r="CQ41" i="1"/>
  <c r="CG43" i="1"/>
  <c r="CK47" i="1"/>
  <c r="CI49" i="1"/>
  <c r="CQ49" i="1"/>
  <c r="CG51" i="1"/>
  <c r="CO51" i="1"/>
  <c r="CK55" i="1"/>
  <c r="CI57" i="1"/>
  <c r="CQ57" i="1"/>
  <c r="CG59" i="1"/>
  <c r="CI62" i="1"/>
  <c r="CQ62" i="1"/>
  <c r="CG64" i="1"/>
  <c r="CO64" i="1"/>
  <c r="CK68" i="1"/>
  <c r="CI70" i="1"/>
  <c r="CQ70" i="1"/>
  <c r="CG72" i="1"/>
  <c r="CO72" i="1"/>
  <c r="CM74" i="1"/>
  <c r="CK76" i="1"/>
  <c r="CI78" i="1"/>
  <c r="CQ78" i="1"/>
  <c r="CG80" i="1"/>
  <c r="CO80" i="1"/>
  <c r="CM82" i="1"/>
  <c r="CK84" i="1"/>
  <c r="CK86" i="1"/>
  <c r="CK88" i="1"/>
  <c r="CM6" i="1"/>
  <c r="CM30" i="1"/>
  <c r="CQ15" i="1"/>
  <c r="CG11" i="1"/>
  <c r="CK4" i="1"/>
  <c r="CI6" i="1"/>
  <c r="CQ6" i="1"/>
  <c r="CG8" i="1"/>
  <c r="CK12" i="1"/>
  <c r="CI14" i="1"/>
  <c r="CQ14" i="1"/>
  <c r="CG16" i="1"/>
  <c r="CK20" i="1"/>
  <c r="CI22" i="1"/>
  <c r="CQ22" i="1"/>
  <c r="CG24" i="1"/>
  <c r="CK28" i="1"/>
  <c r="CI30" i="1"/>
  <c r="CQ30" i="1"/>
  <c r="CG32" i="1"/>
  <c r="CK36" i="1"/>
  <c r="CI38" i="1"/>
  <c r="CQ38" i="1"/>
  <c r="CG40" i="1"/>
  <c r="CO40" i="1"/>
  <c r="CK44" i="1"/>
  <c r="CI46" i="1"/>
  <c r="CQ46" i="1"/>
  <c r="CG48" i="1"/>
  <c r="CO48" i="1"/>
  <c r="CK52" i="1"/>
  <c r="CI54" i="1"/>
  <c r="CQ54" i="1"/>
  <c r="CG56" i="1"/>
  <c r="CO56" i="1"/>
  <c r="CK60" i="1"/>
  <c r="CK65" i="1"/>
  <c r="CI67" i="1"/>
  <c r="CQ67" i="1"/>
  <c r="CK73" i="1"/>
  <c r="CI75" i="1"/>
  <c r="CQ75" i="1"/>
  <c r="CK81" i="1"/>
  <c r="CI83" i="1"/>
  <c r="CQ83" i="1"/>
  <c r="CQ87" i="1"/>
  <c r="CG89" i="1"/>
  <c r="CO89" i="1"/>
  <c r="CI51" i="1"/>
  <c r="CI64" i="1"/>
  <c r="CI72" i="1"/>
  <c r="CG74" i="1"/>
  <c r="CI80" i="1"/>
  <c r="CG82" i="1"/>
  <c r="CM86" i="1"/>
  <c r="CM9" i="1"/>
  <c r="CM54" i="1"/>
  <c r="CI40" i="1"/>
  <c r="CI48" i="1"/>
  <c r="CI56" i="1"/>
  <c r="CI89" i="1"/>
  <c r="BQ88" i="1"/>
  <c r="BQ89" i="1"/>
  <c r="BQ81" i="1"/>
  <c r="BQ87" i="1"/>
  <c r="BQ51" i="1"/>
  <c r="BQ83" i="1"/>
  <c r="BQ27" i="1"/>
  <c r="BQ59" i="1"/>
  <c r="BQ79" i="1"/>
  <c r="BQ75" i="1"/>
  <c r="BQ7" i="1"/>
  <c r="BQ39" i="1"/>
  <c r="BQ71" i="1"/>
  <c r="BQ11" i="1"/>
  <c r="BQ35" i="1"/>
  <c r="BQ67" i="1"/>
  <c r="BQ43" i="1"/>
  <c r="BQ31" i="1"/>
  <c r="BQ63" i="1"/>
  <c r="BQ23" i="1"/>
  <c r="BQ55" i="1"/>
  <c r="BJ91" i="1"/>
  <c r="BK91" i="1" s="1"/>
  <c r="BA75" i="1"/>
  <c r="BA59" i="1"/>
  <c r="BA51" i="1"/>
  <c r="BA43" i="1"/>
  <c r="BA35" i="1"/>
  <c r="BA19" i="1"/>
  <c r="BA89" i="1"/>
  <c r="BA73" i="1"/>
  <c r="BA49" i="1"/>
  <c r="AS3" i="1"/>
  <c r="AI91" i="1"/>
  <c r="AK3" i="1"/>
  <c r="AO3" i="1"/>
  <c r="AU3" i="1"/>
  <c r="AM3" i="1"/>
  <c r="BA83" i="1"/>
  <c r="BA11" i="1"/>
  <c r="BA32" i="1"/>
  <c r="BA65" i="1"/>
  <c r="BA81" i="1"/>
  <c r="AK83" i="1"/>
  <c r="AK75" i="1"/>
  <c r="AK67" i="1"/>
  <c r="AK8" i="1"/>
  <c r="AK86" i="1"/>
  <c r="AK4" i="1"/>
  <c r="AK29" i="1"/>
  <c r="AK5" i="1"/>
  <c r="AK12" i="1"/>
  <c r="AK25" i="1"/>
  <c r="AK45" i="1"/>
  <c r="AK69" i="1"/>
  <c r="AK13" i="1"/>
  <c r="AK20" i="1"/>
  <c r="AK37" i="1"/>
  <c r="AK53" i="1"/>
  <c r="AK72" i="1"/>
  <c r="AK73" i="1"/>
  <c r="AK80" i="1"/>
  <c r="AK85" i="1"/>
  <c r="AK44" i="1"/>
  <c r="AK9" i="1"/>
  <c r="AK10" i="1"/>
  <c r="AK18" i="1"/>
  <c r="AK26" i="1"/>
  <c r="AK34" i="1"/>
  <c r="AK42" i="1"/>
  <c r="AK50" i="1"/>
  <c r="AK58" i="1"/>
  <c r="AK66" i="1"/>
  <c r="AK74" i="1"/>
  <c r="AK82" i="1"/>
  <c r="AK7" i="1"/>
  <c r="AK15" i="1"/>
  <c r="AK23" i="1"/>
  <c r="AK31" i="1"/>
  <c r="AK39" i="1"/>
  <c r="AK47" i="1"/>
  <c r="AK55" i="1"/>
  <c r="AK63" i="1"/>
  <c r="AK71" i="1"/>
  <c r="AK79" i="1"/>
  <c r="AK87" i="1"/>
  <c r="AK52" i="1"/>
  <c r="AK60" i="1"/>
  <c r="AK68" i="1"/>
  <c r="AK76" i="1"/>
  <c r="AK89" i="1"/>
  <c r="W76" i="1"/>
  <c r="W85" i="1"/>
  <c r="W89" i="1"/>
  <c r="W81" i="1"/>
  <c r="W80" i="1"/>
  <c r="U83" i="1"/>
  <c r="U75" i="1"/>
  <c r="U67" i="1"/>
  <c r="U59" i="1"/>
  <c r="U51" i="1"/>
  <c r="U43" i="1"/>
  <c r="U11" i="1"/>
  <c r="U87" i="1"/>
  <c r="U77" i="1"/>
  <c r="U85" i="1"/>
  <c r="U52" i="1"/>
  <c r="W8" i="1"/>
  <c r="W11" i="1"/>
  <c r="U60" i="1"/>
  <c r="U61" i="1"/>
  <c r="U12" i="1"/>
  <c r="U13" i="1"/>
  <c r="W22" i="1"/>
  <c r="U23" i="1"/>
  <c r="W30" i="1"/>
  <c r="U31" i="1"/>
  <c r="W38" i="1"/>
  <c r="U39" i="1"/>
  <c r="W70" i="1"/>
  <c r="U71" i="1"/>
  <c r="W46" i="1"/>
  <c r="U4" i="1"/>
  <c r="U5" i="1"/>
  <c r="U20" i="1"/>
  <c r="U21" i="1"/>
  <c r="W54" i="1"/>
  <c r="U84" i="1"/>
  <c r="U64" i="1"/>
  <c r="U36" i="1"/>
  <c r="U37" i="1"/>
  <c r="U7" i="1"/>
  <c r="U56" i="1"/>
  <c r="U68" i="1"/>
  <c r="W86" i="1"/>
  <c r="W27" i="1"/>
  <c r="W35" i="1"/>
  <c r="W43" i="1"/>
  <c r="W51" i="1"/>
  <c r="W59" i="1"/>
  <c r="W67" i="1"/>
  <c r="W75" i="1"/>
  <c r="W83" i="1"/>
  <c r="W19" i="1"/>
  <c r="U10" i="1"/>
  <c r="U18" i="1"/>
  <c r="U26" i="1"/>
  <c r="U34" i="1"/>
  <c r="U42" i="1"/>
  <c r="U50" i="1"/>
  <c r="U58" i="1"/>
  <c r="U66" i="1"/>
  <c r="U74" i="1"/>
  <c r="U82" i="1"/>
  <c r="U76" i="1"/>
  <c r="U17" i="1"/>
  <c r="U33" i="1"/>
  <c r="U41" i="1"/>
  <c r="U49" i="1"/>
  <c r="U57" i="1"/>
  <c r="U65" i="1"/>
  <c r="U73" i="1"/>
  <c r="U81" i="1"/>
  <c r="U89" i="1"/>
  <c r="U9" i="1"/>
  <c r="U25" i="1"/>
  <c r="E83" i="1"/>
  <c r="E75" i="1"/>
  <c r="E67" i="1"/>
  <c r="E59" i="1"/>
  <c r="E51" i="1"/>
  <c r="E43" i="1"/>
  <c r="E35" i="1"/>
  <c r="E27" i="1"/>
  <c r="E19" i="1"/>
  <c r="E11" i="1"/>
  <c r="C91" i="1"/>
  <c r="G88" i="1"/>
  <c r="G80" i="1"/>
  <c r="G72" i="1"/>
  <c r="G64" i="1"/>
  <c r="G56" i="1"/>
  <c r="G48" i="1"/>
  <c r="G40" i="1"/>
  <c r="G32" i="1"/>
  <c r="G24" i="1"/>
  <c r="G16" i="1"/>
  <c r="G8" i="1"/>
  <c r="I86" i="1"/>
  <c r="I78" i="1"/>
  <c r="I70" i="1"/>
  <c r="I62" i="1"/>
  <c r="I54" i="1"/>
  <c r="I46" i="1"/>
  <c r="I38" i="1"/>
  <c r="I30" i="1"/>
  <c r="I22" i="1"/>
  <c r="I14" i="1"/>
  <c r="I6" i="1"/>
  <c r="K85" i="1"/>
  <c r="K77" i="1"/>
  <c r="K69" i="1"/>
  <c r="K61" i="1"/>
  <c r="K53" i="1"/>
  <c r="K45" i="1"/>
  <c r="K37" i="1"/>
  <c r="K29" i="1"/>
  <c r="K21" i="1"/>
  <c r="K13" i="1"/>
  <c r="K5" i="1"/>
  <c r="M84" i="1"/>
  <c r="M76" i="1"/>
  <c r="M68" i="1"/>
  <c r="M60" i="1"/>
  <c r="M52" i="1"/>
  <c r="M44" i="1"/>
  <c r="M36" i="1"/>
  <c r="M28" i="1"/>
  <c r="M20" i="1"/>
  <c r="M12" i="1"/>
  <c r="M10" i="1"/>
  <c r="O83" i="1"/>
  <c r="O75" i="1"/>
  <c r="O67" i="1"/>
  <c r="O59" i="1"/>
  <c r="O51" i="1"/>
  <c r="O43" i="1"/>
  <c r="O35" i="1"/>
  <c r="O27" i="1"/>
  <c r="O19" i="1"/>
  <c r="O11" i="1"/>
  <c r="E3" i="1"/>
  <c r="E82" i="1"/>
  <c r="E74" i="1"/>
  <c r="E66" i="1"/>
  <c r="E58" i="1"/>
  <c r="E50" i="1"/>
  <c r="E42" i="1"/>
  <c r="E34" i="1"/>
  <c r="E26" i="1"/>
  <c r="E18" i="1"/>
  <c r="E10" i="1"/>
  <c r="G87" i="1"/>
  <c r="G79" i="1"/>
  <c r="G71" i="1"/>
  <c r="G63" i="1"/>
  <c r="G55" i="1"/>
  <c r="G47" i="1"/>
  <c r="G39" i="1"/>
  <c r="G31" i="1"/>
  <c r="G23" i="1"/>
  <c r="G15" i="1"/>
  <c r="G7" i="1"/>
  <c r="I85" i="1"/>
  <c r="I77" i="1"/>
  <c r="I69" i="1"/>
  <c r="I61" i="1"/>
  <c r="I53" i="1"/>
  <c r="I45" i="1"/>
  <c r="I37" i="1"/>
  <c r="I29" i="1"/>
  <c r="I21" i="1"/>
  <c r="I13" i="1"/>
  <c r="K84" i="1"/>
  <c r="K76" i="1"/>
  <c r="K68" i="1"/>
  <c r="K60" i="1"/>
  <c r="K52" i="1"/>
  <c r="K44" i="1"/>
  <c r="K36" i="1"/>
  <c r="K28" i="1"/>
  <c r="K20" i="1"/>
  <c r="K12" i="1"/>
  <c r="K4" i="1"/>
  <c r="M83" i="1"/>
  <c r="M75" i="1"/>
  <c r="M67" i="1"/>
  <c r="M59" i="1"/>
  <c r="M51" i="1"/>
  <c r="M43" i="1"/>
  <c r="M35" i="1"/>
  <c r="M27" i="1"/>
  <c r="M19" i="1"/>
  <c r="M11" i="1"/>
  <c r="O3" i="1"/>
  <c r="O82" i="1"/>
  <c r="O74" i="1"/>
  <c r="O66" i="1"/>
  <c r="O58" i="1"/>
  <c r="O50" i="1"/>
  <c r="O42" i="1"/>
  <c r="O34" i="1"/>
  <c r="O26" i="1"/>
  <c r="O18" i="1"/>
  <c r="O10" i="1"/>
  <c r="E89" i="1"/>
  <c r="E81" i="1"/>
  <c r="E73" i="1"/>
  <c r="E65" i="1"/>
  <c r="E57" i="1"/>
  <c r="E49" i="1"/>
  <c r="E41" i="1"/>
  <c r="E33" i="1"/>
  <c r="E25" i="1"/>
  <c r="E17" i="1"/>
  <c r="E9" i="1"/>
  <c r="G86" i="1"/>
  <c r="G78" i="1"/>
  <c r="G70" i="1"/>
  <c r="G62" i="1"/>
  <c r="G54" i="1"/>
  <c r="G46" i="1"/>
  <c r="G38" i="1"/>
  <c r="G30" i="1"/>
  <c r="G22" i="1"/>
  <c r="G14" i="1"/>
  <c r="G6" i="1"/>
  <c r="I84" i="1"/>
  <c r="I76" i="1"/>
  <c r="I68" i="1"/>
  <c r="I60" i="1"/>
  <c r="I52" i="1"/>
  <c r="I44" i="1"/>
  <c r="I36" i="1"/>
  <c r="I28" i="1"/>
  <c r="I20" i="1"/>
  <c r="I12" i="1"/>
  <c r="K83" i="1"/>
  <c r="K75" i="1"/>
  <c r="K67" i="1"/>
  <c r="K59" i="1"/>
  <c r="K51" i="1"/>
  <c r="K43" i="1"/>
  <c r="K35" i="1"/>
  <c r="K27" i="1"/>
  <c r="K19" i="1"/>
  <c r="K11" i="1"/>
  <c r="M3" i="1"/>
  <c r="M82" i="1"/>
  <c r="M74" i="1"/>
  <c r="M66" i="1"/>
  <c r="M58" i="1"/>
  <c r="M50" i="1"/>
  <c r="M42" i="1"/>
  <c r="M34" i="1"/>
  <c r="M26" i="1"/>
  <c r="M18" i="1"/>
  <c r="M9" i="1"/>
  <c r="O89" i="1"/>
  <c r="O81" i="1"/>
  <c r="O73" i="1"/>
  <c r="O65" i="1"/>
  <c r="O57" i="1"/>
  <c r="O49" i="1"/>
  <c r="O41" i="1"/>
  <c r="O33" i="1"/>
  <c r="O25" i="1"/>
  <c r="O17" i="1"/>
  <c r="O9" i="1"/>
  <c r="E88" i="1"/>
  <c r="E80" i="1"/>
  <c r="E72" i="1"/>
  <c r="E64" i="1"/>
  <c r="E56" i="1"/>
  <c r="E48" i="1"/>
  <c r="E40" i="1"/>
  <c r="E32" i="1"/>
  <c r="E24" i="1"/>
  <c r="E16" i="1"/>
  <c r="E8" i="1"/>
  <c r="G85" i="1"/>
  <c r="G77" i="1"/>
  <c r="G69" i="1"/>
  <c r="G61" i="1"/>
  <c r="G53" i="1"/>
  <c r="G45" i="1"/>
  <c r="G37" i="1"/>
  <c r="G29" i="1"/>
  <c r="G21" i="1"/>
  <c r="G13" i="1"/>
  <c r="I83" i="1"/>
  <c r="I75" i="1"/>
  <c r="I67" i="1"/>
  <c r="I59" i="1"/>
  <c r="I51" i="1"/>
  <c r="I43" i="1"/>
  <c r="I35" i="1"/>
  <c r="I27" i="1"/>
  <c r="I19" i="1"/>
  <c r="I11" i="1"/>
  <c r="K3" i="1"/>
  <c r="K82" i="1"/>
  <c r="K74" i="1"/>
  <c r="K66" i="1"/>
  <c r="K58" i="1"/>
  <c r="K50" i="1"/>
  <c r="K42" i="1"/>
  <c r="K34" i="1"/>
  <c r="K26" i="1"/>
  <c r="K18" i="1"/>
  <c r="K10" i="1"/>
  <c r="M89" i="1"/>
  <c r="M81" i="1"/>
  <c r="M73" i="1"/>
  <c r="M65" i="1"/>
  <c r="M57" i="1"/>
  <c r="M49" i="1"/>
  <c r="M41" i="1"/>
  <c r="M33" i="1"/>
  <c r="M25" i="1"/>
  <c r="M17" i="1"/>
  <c r="M8" i="1"/>
  <c r="O88" i="1"/>
  <c r="O80" i="1"/>
  <c r="O72" i="1"/>
  <c r="O64" i="1"/>
  <c r="O56" i="1"/>
  <c r="O48" i="1"/>
  <c r="O40" i="1"/>
  <c r="O32" i="1"/>
  <c r="O24" i="1"/>
  <c r="O16" i="1"/>
  <c r="O8" i="1"/>
  <c r="E87" i="1"/>
  <c r="E79" i="1"/>
  <c r="E71" i="1"/>
  <c r="E63" i="1"/>
  <c r="E55" i="1"/>
  <c r="E47" i="1"/>
  <c r="E39" i="1"/>
  <c r="E31" i="1"/>
  <c r="E23" i="1"/>
  <c r="E15" i="1"/>
  <c r="E7" i="1"/>
  <c r="G84" i="1"/>
  <c r="G76" i="1"/>
  <c r="G68" i="1"/>
  <c r="G60" i="1"/>
  <c r="G52" i="1"/>
  <c r="G44" i="1"/>
  <c r="G36" i="1"/>
  <c r="G28" i="1"/>
  <c r="G20" i="1"/>
  <c r="G12" i="1"/>
  <c r="I82" i="1"/>
  <c r="I74" i="1"/>
  <c r="I66" i="1"/>
  <c r="I58" i="1"/>
  <c r="I50" i="1"/>
  <c r="I42" i="1"/>
  <c r="I34" i="1"/>
  <c r="I26" i="1"/>
  <c r="I18" i="1"/>
  <c r="I10" i="1"/>
  <c r="K89" i="1"/>
  <c r="K81" i="1"/>
  <c r="K73" i="1"/>
  <c r="K65" i="1"/>
  <c r="K57" i="1"/>
  <c r="K49" i="1"/>
  <c r="K41" i="1"/>
  <c r="K33" i="1"/>
  <c r="K25" i="1"/>
  <c r="K17" i="1"/>
  <c r="K9" i="1"/>
  <c r="M88" i="1"/>
  <c r="M80" i="1"/>
  <c r="M72" i="1"/>
  <c r="M64" i="1"/>
  <c r="M56" i="1"/>
  <c r="M48" i="1"/>
  <c r="M40" i="1"/>
  <c r="M32" i="1"/>
  <c r="M24" i="1"/>
  <c r="M16" i="1"/>
  <c r="M7" i="1"/>
  <c r="O87" i="1"/>
  <c r="O79" i="1"/>
  <c r="O71" i="1"/>
  <c r="O63" i="1"/>
  <c r="O55" i="1"/>
  <c r="O47" i="1"/>
  <c r="O39" i="1"/>
  <c r="O31" i="1"/>
  <c r="O23" i="1"/>
  <c r="O15" i="1"/>
  <c r="O7" i="1"/>
  <c r="E86" i="1"/>
  <c r="E78" i="1"/>
  <c r="E70" i="1"/>
  <c r="E62" i="1"/>
  <c r="E54" i="1"/>
  <c r="E46" i="1"/>
  <c r="E38" i="1"/>
  <c r="E30" i="1"/>
  <c r="E22" i="1"/>
  <c r="E14" i="1"/>
  <c r="E6" i="1"/>
  <c r="I89" i="1"/>
  <c r="I81" i="1"/>
  <c r="I73" i="1"/>
  <c r="I65" i="1"/>
  <c r="I57" i="1"/>
  <c r="I49" i="1"/>
  <c r="I41" i="1"/>
  <c r="I33" i="1"/>
  <c r="I25" i="1"/>
  <c r="I17" i="1"/>
  <c r="I9" i="1"/>
  <c r="K88" i="1"/>
  <c r="K80" i="1"/>
  <c r="K72" i="1"/>
  <c r="K64" i="1"/>
  <c r="K56" i="1"/>
  <c r="K48" i="1"/>
  <c r="K40" i="1"/>
  <c r="K32" i="1"/>
  <c r="K24" i="1"/>
  <c r="K16" i="1"/>
  <c r="K8" i="1"/>
  <c r="M87" i="1"/>
  <c r="M79" i="1"/>
  <c r="M71" i="1"/>
  <c r="M63" i="1"/>
  <c r="M55" i="1"/>
  <c r="M47" i="1"/>
  <c r="M39" i="1"/>
  <c r="M31" i="1"/>
  <c r="M23" i="1"/>
  <c r="M15" i="1"/>
  <c r="M6" i="1"/>
  <c r="O86" i="1"/>
  <c r="O78" i="1"/>
  <c r="O70" i="1"/>
  <c r="O62" i="1"/>
  <c r="O54" i="1"/>
  <c r="O46" i="1"/>
  <c r="O38" i="1"/>
  <c r="O30" i="1"/>
  <c r="O22" i="1"/>
  <c r="O14" i="1"/>
  <c r="O6" i="1"/>
  <c r="E85" i="1"/>
  <c r="E77" i="1"/>
  <c r="E69" i="1"/>
  <c r="E61" i="1"/>
  <c r="E53" i="1"/>
  <c r="E45" i="1"/>
  <c r="E37" i="1"/>
  <c r="E29" i="1"/>
  <c r="E21" i="1"/>
  <c r="E13" i="1"/>
  <c r="E5" i="1"/>
  <c r="K87" i="1"/>
  <c r="K79" i="1"/>
  <c r="K71" i="1"/>
  <c r="K63" i="1"/>
  <c r="K55" i="1"/>
  <c r="K47" i="1"/>
  <c r="K39" i="1"/>
  <c r="K31" i="1"/>
  <c r="K23" i="1"/>
  <c r="K15" i="1"/>
  <c r="K7" i="1"/>
  <c r="M86" i="1"/>
  <c r="M78" i="1"/>
  <c r="M70" i="1"/>
  <c r="M62" i="1"/>
  <c r="M54" i="1"/>
  <c r="M46" i="1"/>
  <c r="M38" i="1"/>
  <c r="M30" i="1"/>
  <c r="M22" i="1"/>
  <c r="M14" i="1"/>
  <c r="M5" i="1"/>
  <c r="O85" i="1"/>
  <c r="O77" i="1"/>
  <c r="O69" i="1"/>
  <c r="O61" i="1"/>
  <c r="O53" i="1"/>
  <c r="O45" i="1"/>
  <c r="O37" i="1"/>
  <c r="O29" i="1"/>
  <c r="O21" i="1"/>
  <c r="O13" i="1"/>
  <c r="E84" i="1"/>
  <c r="E76" i="1"/>
  <c r="E68" i="1"/>
  <c r="E60" i="1"/>
  <c r="E52" i="1"/>
  <c r="E44" i="1"/>
  <c r="E36" i="1"/>
  <c r="E28" i="1"/>
  <c r="E20" i="1"/>
  <c r="E12" i="1"/>
  <c r="E4" i="1"/>
  <c r="M4" i="1"/>
  <c r="J94" i="6"/>
  <c r="R94" i="6"/>
  <c r="Z94" i="6"/>
  <c r="AH94" i="6"/>
  <c r="AP94" i="6"/>
  <c r="AX94" i="6"/>
  <c r="BF94" i="6"/>
  <c r="K94" i="6"/>
  <c r="S94" i="6"/>
  <c r="AA94" i="6"/>
  <c r="AI94" i="6"/>
  <c r="AQ94" i="6"/>
  <c r="AY94" i="6"/>
  <c r="BG94" i="6"/>
  <c r="D94" i="6"/>
  <c r="T94" i="6"/>
  <c r="AJ94" i="6"/>
  <c r="AZ94" i="6"/>
  <c r="E94" i="6"/>
  <c r="M94" i="6"/>
  <c r="U94" i="6"/>
  <c r="AC94" i="6"/>
  <c r="AK94" i="6"/>
  <c r="AS94" i="6"/>
  <c r="BA94" i="6"/>
  <c r="BI94" i="6"/>
  <c r="L94" i="6"/>
  <c r="AB94" i="6"/>
  <c r="BH94" i="6"/>
  <c r="F94" i="6"/>
  <c r="N94" i="6"/>
  <c r="V94" i="6"/>
  <c r="AD94" i="6"/>
  <c r="AL94" i="6"/>
  <c r="AT94" i="6"/>
  <c r="BB94" i="6"/>
  <c r="BJ94" i="6"/>
  <c r="AR94" i="6"/>
  <c r="G94" i="6"/>
  <c r="O94" i="6"/>
  <c r="W94" i="6"/>
  <c r="AE94" i="6"/>
  <c r="AM94" i="6"/>
  <c r="AU94" i="6"/>
  <c r="BC94" i="6"/>
  <c r="BK94" i="6"/>
  <c r="H94" i="6"/>
  <c r="P94" i="6"/>
  <c r="X94" i="6"/>
  <c r="AF94" i="6"/>
  <c r="AN94" i="6"/>
  <c r="AV94" i="6"/>
  <c r="BD94" i="6"/>
  <c r="BL94" i="6"/>
  <c r="I94" i="6"/>
  <c r="Q94" i="6"/>
  <c r="Y94" i="6"/>
  <c r="AG94" i="6"/>
  <c r="AO94" i="6"/>
  <c r="AW94" i="6"/>
  <c r="BE94" i="6"/>
  <c r="BM94" i="5"/>
  <c r="BE94" i="5"/>
  <c r="AW94" i="5"/>
  <c r="AO94" i="5"/>
  <c r="AG94" i="5"/>
  <c r="Y94" i="5"/>
  <c r="Q94" i="5"/>
  <c r="I94" i="5"/>
  <c r="AQ94" i="5"/>
  <c r="AH94" i="5"/>
  <c r="BL94" i="5"/>
  <c r="BD94" i="5"/>
  <c r="AV94" i="5"/>
  <c r="AN94" i="5"/>
  <c r="AF94" i="5"/>
  <c r="X94" i="5"/>
  <c r="P94" i="5"/>
  <c r="H94" i="5"/>
  <c r="AA94" i="5"/>
  <c r="BF94" i="5"/>
  <c r="BK94" i="5"/>
  <c r="BC94" i="5"/>
  <c r="AU94" i="5"/>
  <c r="AM94" i="5"/>
  <c r="AE94" i="5"/>
  <c r="W94" i="5"/>
  <c r="O94" i="5"/>
  <c r="G94" i="5"/>
  <c r="AI94" i="5"/>
  <c r="Z94" i="5"/>
  <c r="BJ94" i="5"/>
  <c r="BB94" i="5"/>
  <c r="AT94" i="5"/>
  <c r="AL94" i="5"/>
  <c r="AD94" i="5"/>
  <c r="V94" i="5"/>
  <c r="N94" i="5"/>
  <c r="F94" i="5"/>
  <c r="AZ94" i="5"/>
  <c r="AJ94" i="5"/>
  <c r="T94" i="5"/>
  <c r="D94" i="5"/>
  <c r="BG94" i="5"/>
  <c r="S94" i="5"/>
  <c r="AP94" i="5"/>
  <c r="J94" i="5"/>
  <c r="BI94" i="5"/>
  <c r="BA94" i="5"/>
  <c r="AS94" i="5"/>
  <c r="AK94" i="5"/>
  <c r="AC94" i="5"/>
  <c r="U94" i="5"/>
  <c r="M94" i="5"/>
  <c r="E94" i="5"/>
  <c r="BH94" i="5"/>
  <c r="AR94" i="5"/>
  <c r="AB94" i="5"/>
  <c r="L94" i="5"/>
  <c r="AY94" i="5"/>
  <c r="K94" i="5"/>
  <c r="AX94" i="5"/>
  <c r="R94" i="5"/>
  <c r="BM94" i="7"/>
  <c r="BE94" i="7"/>
  <c r="AW94" i="7"/>
  <c r="AO94" i="7"/>
  <c r="AG94" i="7"/>
  <c r="Y94" i="7"/>
  <c r="Q94" i="7"/>
  <c r="I94" i="7"/>
  <c r="BL94" i="7"/>
  <c r="BD94" i="7"/>
  <c r="AV94" i="7"/>
  <c r="AN94" i="7"/>
  <c r="AF94" i="7"/>
  <c r="X94" i="7"/>
  <c r="P94" i="7"/>
  <c r="H94" i="7"/>
  <c r="BK94" i="7"/>
  <c r="BC94" i="7"/>
  <c r="AU94" i="7"/>
  <c r="AM94" i="7"/>
  <c r="AE94" i="7"/>
  <c r="W94" i="7"/>
  <c r="O94" i="7"/>
  <c r="G94" i="7"/>
  <c r="Z94" i="7"/>
  <c r="BJ94" i="7"/>
  <c r="BB94" i="7"/>
  <c r="AT94" i="7"/>
  <c r="AL94" i="7"/>
  <c r="AD94" i="7"/>
  <c r="V94" i="7"/>
  <c r="N94" i="7"/>
  <c r="F94" i="7"/>
  <c r="AH94" i="7"/>
  <c r="R94" i="7"/>
  <c r="BI94" i="7"/>
  <c r="BA94" i="7"/>
  <c r="AS94" i="7"/>
  <c r="AK94" i="7"/>
  <c r="AC94" i="7"/>
  <c r="U94" i="7"/>
  <c r="M94" i="7"/>
  <c r="E94" i="7"/>
  <c r="AP94" i="7"/>
  <c r="BH94" i="7"/>
  <c r="AZ94" i="7"/>
  <c r="AR94" i="7"/>
  <c r="AJ94" i="7"/>
  <c r="AB94" i="7"/>
  <c r="T94" i="7"/>
  <c r="L94" i="7"/>
  <c r="D94" i="7"/>
  <c r="AX94" i="7"/>
  <c r="J94" i="7"/>
  <c r="BG94" i="7"/>
  <c r="AY94" i="7"/>
  <c r="AQ94" i="7"/>
  <c r="AI94" i="7"/>
  <c r="AA94" i="7"/>
  <c r="S94" i="7"/>
  <c r="K94" i="7"/>
  <c r="BF94" i="7"/>
  <c r="BM94" i="4"/>
  <c r="BE94" i="4"/>
  <c r="AW94" i="4"/>
  <c r="AO94" i="4"/>
  <c r="AG94" i="4"/>
  <c r="Y94" i="4"/>
  <c r="Q94" i="4"/>
  <c r="I94" i="4"/>
  <c r="BL94" i="4"/>
  <c r="BD94" i="4"/>
  <c r="AV94" i="4"/>
  <c r="AN94" i="4"/>
  <c r="AF94" i="4"/>
  <c r="X94" i="4"/>
  <c r="P94" i="4"/>
  <c r="H94" i="4"/>
  <c r="BK94" i="4"/>
  <c r="BC94" i="4"/>
  <c r="AU94" i="4"/>
  <c r="AM94" i="4"/>
  <c r="AE94" i="4"/>
  <c r="W94" i="4"/>
  <c r="O94" i="4"/>
  <c r="G94" i="4"/>
  <c r="BJ94" i="4"/>
  <c r="BB94" i="4"/>
  <c r="AT94" i="4"/>
  <c r="AL94" i="4"/>
  <c r="AD94" i="4"/>
  <c r="V94" i="4"/>
  <c r="N94" i="4"/>
  <c r="F94" i="4"/>
  <c r="AP94" i="4"/>
  <c r="R94" i="4"/>
  <c r="BI94" i="4"/>
  <c r="BA94" i="4"/>
  <c r="AS94" i="4"/>
  <c r="AK94" i="4"/>
  <c r="AC94" i="4"/>
  <c r="U94" i="4"/>
  <c r="M94" i="4"/>
  <c r="E94" i="4"/>
  <c r="AH94" i="4"/>
  <c r="BH94" i="4"/>
  <c r="AZ94" i="4"/>
  <c r="AR94" i="4"/>
  <c r="AJ94" i="4"/>
  <c r="AB94" i="4"/>
  <c r="T94" i="4"/>
  <c r="L94" i="4"/>
  <c r="D94" i="4"/>
  <c r="AX94" i="4"/>
  <c r="Z94" i="4"/>
  <c r="BG94" i="4"/>
  <c r="AY94" i="4"/>
  <c r="AQ94" i="4"/>
  <c r="AI94" i="4"/>
  <c r="AA94" i="4"/>
  <c r="S94" i="4"/>
  <c r="K94" i="4"/>
  <c r="BF94" i="4"/>
  <c r="J94" i="4"/>
  <c r="BM94" i="3"/>
  <c r="BE94" i="3"/>
  <c r="AW94" i="3"/>
  <c r="AO94" i="3"/>
  <c r="AG94" i="3"/>
  <c r="Y94" i="3"/>
  <c r="Q94" i="3"/>
  <c r="I94" i="3"/>
  <c r="AK94" i="3"/>
  <c r="M94" i="3"/>
  <c r="AZ94" i="3"/>
  <c r="L94" i="3"/>
  <c r="BL94" i="3"/>
  <c r="BD94" i="3"/>
  <c r="AV94" i="3"/>
  <c r="AN94" i="3"/>
  <c r="AF94" i="3"/>
  <c r="X94" i="3"/>
  <c r="P94" i="3"/>
  <c r="H94" i="3"/>
  <c r="AS94" i="3"/>
  <c r="BH94" i="3"/>
  <c r="AB94" i="3"/>
  <c r="D94" i="3"/>
  <c r="BK94" i="3"/>
  <c r="BC94" i="3"/>
  <c r="AU94" i="3"/>
  <c r="AM94" i="3"/>
  <c r="AE94" i="3"/>
  <c r="W94" i="3"/>
  <c r="O94" i="3"/>
  <c r="G94" i="3"/>
  <c r="BA94" i="3"/>
  <c r="AC94" i="3"/>
  <c r="E94" i="3"/>
  <c r="AJ94" i="3"/>
  <c r="BJ94" i="3"/>
  <c r="BB94" i="3"/>
  <c r="AT94" i="3"/>
  <c r="AL94" i="3"/>
  <c r="AD94" i="3"/>
  <c r="V94" i="3"/>
  <c r="N94" i="3"/>
  <c r="F94" i="3"/>
  <c r="BI94" i="3"/>
  <c r="U94" i="3"/>
  <c r="AR94" i="3"/>
  <c r="T94" i="3"/>
  <c r="BG94" i="3"/>
  <c r="AY94" i="3"/>
  <c r="AQ94" i="3"/>
  <c r="AI94" i="3"/>
  <c r="AA94" i="3"/>
  <c r="S94" i="3"/>
  <c r="K94" i="3"/>
  <c r="BF94" i="3"/>
  <c r="AX94" i="3"/>
  <c r="AP94" i="3"/>
  <c r="AH94" i="3"/>
  <c r="Z94" i="3"/>
  <c r="R94" i="3"/>
  <c r="J94" i="3"/>
  <c r="BM94" i="2"/>
  <c r="BE94" i="2"/>
  <c r="AW94" i="2"/>
  <c r="AO94" i="2"/>
  <c r="AG94" i="2"/>
  <c r="Y94" i="2"/>
  <c r="Q94" i="2"/>
  <c r="I94" i="2"/>
  <c r="BL94" i="2"/>
  <c r="BD94" i="2"/>
  <c r="AV94" i="2"/>
  <c r="AN94" i="2"/>
  <c r="AF94" i="2"/>
  <c r="X94" i="2"/>
  <c r="P94" i="2"/>
  <c r="H94" i="2"/>
  <c r="BK94" i="2"/>
  <c r="BC94" i="2"/>
  <c r="AU94" i="2"/>
  <c r="AM94" i="2"/>
  <c r="AE94" i="2"/>
  <c r="W94" i="2"/>
  <c r="O94" i="2"/>
  <c r="G94" i="2"/>
  <c r="BJ94" i="2"/>
  <c r="BB94" i="2"/>
  <c r="AT94" i="2"/>
  <c r="AL94" i="2"/>
  <c r="AD94" i="2"/>
  <c r="V94" i="2"/>
  <c r="N94" i="2"/>
  <c r="F94" i="2"/>
  <c r="BI94" i="2"/>
  <c r="BA94" i="2"/>
  <c r="AS94" i="2"/>
  <c r="AK94" i="2"/>
  <c r="AC94" i="2"/>
  <c r="U94" i="2"/>
  <c r="M94" i="2"/>
  <c r="E94" i="2"/>
  <c r="BH94" i="2"/>
  <c r="AZ94" i="2"/>
  <c r="AR94" i="2"/>
  <c r="AJ94" i="2"/>
  <c r="AB94" i="2"/>
  <c r="T94" i="2"/>
  <c r="L94" i="2"/>
  <c r="D94" i="2"/>
  <c r="BG94" i="2"/>
  <c r="AY94" i="2"/>
  <c r="AQ94" i="2"/>
  <c r="AI94" i="2"/>
  <c r="AA94" i="2"/>
  <c r="S94" i="2"/>
  <c r="K94" i="2"/>
  <c r="BF94" i="2"/>
  <c r="AX94" i="2"/>
  <c r="AP94" i="2"/>
  <c r="AH94" i="2"/>
  <c r="Z94" i="2"/>
  <c r="R94" i="2"/>
  <c r="J94" i="2"/>
  <c r="AU91" i="1" l="1"/>
  <c r="AS91" i="1"/>
  <c r="AQ91" i="1"/>
  <c r="AK91" i="1"/>
  <c r="AO91" i="1"/>
  <c r="AM91" i="1"/>
  <c r="I91" i="1"/>
  <c r="G91" i="1"/>
  <c r="E91" i="1"/>
  <c r="O91" i="1"/>
  <c r="M91" i="1"/>
  <c r="K91" i="1"/>
</calcChain>
</file>

<file path=xl/comments1.xml><?xml version="1.0" encoding="utf-8"?>
<comments xmlns="http://schemas.openxmlformats.org/spreadsheetml/2006/main">
  <authors>
    <author>Shir Matan</author>
  </authors>
  <commentList>
    <comment ref="C2" authorId="0" shapeId="0">
      <text>
        <r>
          <rPr>
            <b/>
            <sz val="9"/>
            <color indexed="81"/>
            <rFont val="Tahoma"/>
            <charset val="177"/>
          </rPr>
          <t>Shir Matan:</t>
        </r>
        <r>
          <rPr>
            <sz val="9"/>
            <color indexed="81"/>
            <rFont val="Tahoma"/>
            <charset val="177"/>
          </rPr>
          <t xml:space="preserve">
הבסיס</t>
        </r>
      </text>
    </comment>
    <comment ref="S2" authorId="0" shapeId="0">
      <text>
        <r>
          <rPr>
            <b/>
            <sz val="9"/>
            <color indexed="81"/>
            <rFont val="Tahoma"/>
            <charset val="177"/>
          </rPr>
          <t>Shir Matan:</t>
        </r>
        <r>
          <rPr>
            <sz val="9"/>
            <color indexed="81"/>
            <rFont val="Tahoma"/>
            <charset val="177"/>
          </rPr>
          <t xml:space="preserve">
הבסיס</t>
        </r>
      </text>
    </comment>
    <comment ref="AI2" authorId="0" shapeId="0">
      <text>
        <r>
          <rPr>
            <b/>
            <sz val="9"/>
            <color indexed="81"/>
            <rFont val="Tahoma"/>
            <charset val="177"/>
          </rPr>
          <t>Shir Matan:</t>
        </r>
        <r>
          <rPr>
            <sz val="9"/>
            <color indexed="81"/>
            <rFont val="Tahoma"/>
            <charset val="177"/>
          </rPr>
          <t xml:space="preserve">
הבסיס</t>
        </r>
      </text>
    </comment>
    <comment ref="AY2" authorId="0" shapeId="0">
      <text>
        <r>
          <rPr>
            <b/>
            <sz val="9"/>
            <color indexed="81"/>
            <rFont val="Tahoma"/>
            <charset val="177"/>
          </rPr>
          <t>Shir Matan:</t>
        </r>
        <r>
          <rPr>
            <sz val="9"/>
            <color indexed="81"/>
            <rFont val="Tahoma"/>
            <charset val="177"/>
          </rPr>
          <t xml:space="preserve">
הבסיס</t>
        </r>
      </text>
    </comment>
    <comment ref="BO2" authorId="0" shapeId="0">
      <text>
        <r>
          <rPr>
            <b/>
            <sz val="9"/>
            <color indexed="81"/>
            <rFont val="Tahoma"/>
            <charset val="177"/>
          </rPr>
          <t>Shir Matan:</t>
        </r>
        <r>
          <rPr>
            <sz val="9"/>
            <color indexed="81"/>
            <rFont val="Tahoma"/>
            <charset val="177"/>
          </rPr>
          <t xml:space="preserve">
הבסיס</t>
        </r>
      </text>
    </comment>
    <comment ref="CE2" authorId="0" shapeId="0">
      <text>
        <r>
          <rPr>
            <b/>
            <sz val="9"/>
            <color indexed="81"/>
            <rFont val="Tahoma"/>
            <charset val="177"/>
          </rPr>
          <t>Shir Matan:</t>
        </r>
        <r>
          <rPr>
            <sz val="9"/>
            <color indexed="81"/>
            <rFont val="Tahoma"/>
            <charset val="177"/>
          </rPr>
          <t xml:space="preserve">
הבסיס</t>
        </r>
      </text>
    </comment>
    <comment ref="CH17" authorId="0" shapeId="0">
      <text>
        <r>
          <rPr>
            <b/>
            <sz val="9"/>
            <color indexed="81"/>
            <rFont val="Tahoma"/>
            <charset val="177"/>
          </rPr>
          <t>Shir Matan:</t>
        </r>
        <r>
          <rPr>
            <sz val="9"/>
            <color indexed="81"/>
            <rFont val="Tahoma"/>
            <charset val="177"/>
          </rPr>
          <t xml:space="preserve">
נלקח מה-12.10</t>
        </r>
      </text>
    </comment>
    <comment ref="CH28" authorId="0" shapeId="0">
      <text>
        <r>
          <rPr>
            <b/>
            <sz val="9"/>
            <color indexed="81"/>
            <rFont val="Tahoma"/>
            <charset val="177"/>
          </rPr>
          <t>Shir Matan:</t>
        </r>
        <r>
          <rPr>
            <sz val="9"/>
            <color indexed="81"/>
            <rFont val="Tahoma"/>
            <charset val="177"/>
          </rPr>
          <t xml:space="preserve">
נלקח המחיר של פתיתים אפויים אורז
</t>
        </r>
      </text>
    </comment>
    <comment ref="CL28" authorId="0" shapeId="0">
      <text>
        <r>
          <rPr>
            <b/>
            <sz val="9"/>
            <color indexed="81"/>
            <rFont val="Tahoma"/>
            <charset val="177"/>
          </rPr>
          <t>Shir Matan:</t>
        </r>
        <r>
          <rPr>
            <sz val="9"/>
            <color indexed="81"/>
            <rFont val="Tahoma"/>
            <charset val="177"/>
          </rPr>
          <t xml:space="preserve">
נלקח המחיר של פתיתים אפויים אורז</t>
        </r>
      </text>
    </comment>
    <comment ref="CN28" authorId="0" shapeId="0">
      <text>
        <r>
          <rPr>
            <b/>
            <sz val="9"/>
            <color indexed="81"/>
            <rFont val="Tahoma"/>
            <charset val="177"/>
          </rPr>
          <t>Shir Matan:</t>
        </r>
        <r>
          <rPr>
            <sz val="9"/>
            <color indexed="81"/>
            <rFont val="Tahoma"/>
            <charset val="177"/>
          </rPr>
          <t xml:space="preserve">
נלקח מה-3.9</t>
        </r>
      </text>
    </comment>
    <comment ref="CN29" authorId="0" shapeId="0">
      <text>
        <r>
          <rPr>
            <b/>
            <sz val="9"/>
            <color indexed="81"/>
            <rFont val="Tahoma"/>
            <charset val="177"/>
          </rPr>
          <t>Shir Matan:</t>
        </r>
        <r>
          <rPr>
            <sz val="9"/>
            <color indexed="81"/>
            <rFont val="Tahoma"/>
            <charset val="177"/>
          </rPr>
          <t xml:space="preserve">
נלקח מה-3.9</t>
        </r>
      </text>
    </comment>
    <comment ref="CN30" authorId="0" shapeId="0">
      <text>
        <r>
          <rPr>
            <b/>
            <sz val="9"/>
            <color indexed="81"/>
            <rFont val="Tahoma"/>
            <charset val="177"/>
          </rPr>
          <t>Shir Matan:</t>
        </r>
        <r>
          <rPr>
            <sz val="9"/>
            <color indexed="81"/>
            <rFont val="Tahoma"/>
            <charset val="177"/>
          </rPr>
          <t xml:space="preserve">
נלקח מה-3.9</t>
        </r>
      </text>
    </comment>
    <comment ref="BX85" authorId="0" shapeId="0">
      <text>
        <r>
          <rPr>
            <b/>
            <sz val="9"/>
            <color indexed="81"/>
            <rFont val="Tahoma"/>
            <charset val="177"/>
          </rPr>
          <t>Shir Matan:</t>
        </r>
        <r>
          <rPr>
            <sz val="9"/>
            <color indexed="81"/>
            <rFont val="Tahoma"/>
            <charset val="177"/>
          </rPr>
          <t xml:space="preserve">
נלקח מה9.9</t>
        </r>
      </text>
    </comment>
    <comment ref="BZ85" authorId="0" shapeId="0">
      <text>
        <r>
          <rPr>
            <b/>
            <sz val="9"/>
            <color indexed="81"/>
            <rFont val="Tahoma"/>
            <charset val="177"/>
          </rPr>
          <t>Shir Matan:</t>
        </r>
        <r>
          <rPr>
            <sz val="9"/>
            <color indexed="81"/>
            <rFont val="Tahoma"/>
            <charset val="177"/>
          </rPr>
          <t xml:space="preserve">
נלקח מה9.9</t>
        </r>
      </text>
    </comment>
    <comment ref="CN85" authorId="0" shapeId="0">
      <text>
        <r>
          <rPr>
            <b/>
            <sz val="9"/>
            <color indexed="81"/>
            <rFont val="Tahoma"/>
            <charset val="177"/>
          </rPr>
          <t>Shir Matan:</t>
        </r>
        <r>
          <rPr>
            <sz val="9"/>
            <color indexed="81"/>
            <rFont val="Tahoma"/>
            <charset val="177"/>
          </rPr>
          <t xml:space="preserve">
נלקח מה9.9</t>
        </r>
      </text>
    </comment>
    <comment ref="CP85" authorId="0" shapeId="0">
      <text>
        <r>
          <rPr>
            <b/>
            <sz val="9"/>
            <color indexed="81"/>
            <rFont val="Tahoma"/>
            <charset val="177"/>
          </rPr>
          <t>Shir Matan:</t>
        </r>
        <r>
          <rPr>
            <sz val="9"/>
            <color indexed="81"/>
            <rFont val="Tahoma"/>
            <charset val="177"/>
          </rPr>
          <t xml:space="preserve">
נלקח מה9.9</t>
        </r>
      </text>
    </comment>
    <comment ref="BX86" authorId="0" shapeId="0">
      <text>
        <r>
          <rPr>
            <b/>
            <sz val="9"/>
            <color indexed="81"/>
            <rFont val="Tahoma"/>
            <charset val="177"/>
          </rPr>
          <t>Shir Matan:</t>
        </r>
        <r>
          <rPr>
            <sz val="9"/>
            <color indexed="81"/>
            <rFont val="Tahoma"/>
            <charset val="177"/>
          </rPr>
          <t xml:space="preserve">
נלקח מה9.9</t>
        </r>
      </text>
    </comment>
    <comment ref="BZ86" authorId="0" shapeId="0">
      <text>
        <r>
          <rPr>
            <b/>
            <sz val="9"/>
            <color indexed="81"/>
            <rFont val="Tahoma"/>
            <charset val="177"/>
          </rPr>
          <t>Shir Matan:</t>
        </r>
        <r>
          <rPr>
            <sz val="9"/>
            <color indexed="81"/>
            <rFont val="Tahoma"/>
            <charset val="177"/>
          </rPr>
          <t xml:space="preserve">
נלקח מה9.9</t>
        </r>
      </text>
    </comment>
    <comment ref="CN86" authorId="0" shapeId="0">
      <text>
        <r>
          <rPr>
            <b/>
            <sz val="9"/>
            <color indexed="81"/>
            <rFont val="Tahoma"/>
            <charset val="177"/>
          </rPr>
          <t>Shir Matan:</t>
        </r>
        <r>
          <rPr>
            <sz val="9"/>
            <color indexed="81"/>
            <rFont val="Tahoma"/>
            <charset val="177"/>
          </rPr>
          <t xml:space="preserve">
נלקח מה9.9</t>
        </r>
      </text>
    </comment>
    <comment ref="CP86" authorId="0" shapeId="0">
      <text>
        <r>
          <rPr>
            <b/>
            <sz val="9"/>
            <color indexed="81"/>
            <rFont val="Tahoma"/>
            <charset val="177"/>
          </rPr>
          <t>Shir Matan:</t>
        </r>
        <r>
          <rPr>
            <sz val="9"/>
            <color indexed="81"/>
            <rFont val="Tahoma"/>
            <charset val="177"/>
          </rPr>
          <t xml:space="preserve">
נלקח מה9.9</t>
        </r>
      </text>
    </comment>
    <comment ref="BV88" authorId="0" shapeId="0">
      <text>
        <r>
          <rPr>
            <b/>
            <sz val="9"/>
            <color indexed="81"/>
            <rFont val="Tahoma"/>
            <charset val="177"/>
          </rPr>
          <t>Shir Matan:</t>
        </r>
        <r>
          <rPr>
            <sz val="9"/>
            <color indexed="81"/>
            <rFont val="Tahoma"/>
            <charset val="177"/>
          </rPr>
          <t xml:space="preserve">
נלקח מה2.10</t>
        </r>
      </text>
    </comment>
    <comment ref="BX88" authorId="0" shapeId="0">
      <text>
        <r>
          <rPr>
            <b/>
            <sz val="9"/>
            <color indexed="81"/>
            <rFont val="Tahoma"/>
            <charset val="177"/>
          </rPr>
          <t>Shir Matan:</t>
        </r>
        <r>
          <rPr>
            <sz val="9"/>
            <color indexed="81"/>
            <rFont val="Tahoma"/>
            <charset val="177"/>
          </rPr>
          <t xml:space="preserve">
נלקח מה2.10</t>
        </r>
      </text>
    </comment>
    <comment ref="BZ88" authorId="0" shapeId="0">
      <text>
        <r>
          <rPr>
            <b/>
            <sz val="9"/>
            <color indexed="81"/>
            <rFont val="Tahoma"/>
            <charset val="177"/>
          </rPr>
          <t>Shir Matan:</t>
        </r>
        <r>
          <rPr>
            <sz val="9"/>
            <color indexed="81"/>
            <rFont val="Tahoma"/>
            <charset val="177"/>
          </rPr>
          <t xml:space="preserve">
נלקח מה2.10</t>
        </r>
      </text>
    </comment>
    <comment ref="CL88" authorId="0" shapeId="0">
      <text>
        <r>
          <rPr>
            <b/>
            <sz val="9"/>
            <color indexed="81"/>
            <rFont val="Tahoma"/>
            <charset val="177"/>
          </rPr>
          <t>Shir Matan:</t>
        </r>
        <r>
          <rPr>
            <sz val="9"/>
            <color indexed="81"/>
            <rFont val="Tahoma"/>
            <charset val="177"/>
          </rPr>
          <t xml:space="preserve">
נלקח מה2.10</t>
        </r>
      </text>
    </comment>
    <comment ref="CN88" authorId="0" shapeId="0">
      <text>
        <r>
          <rPr>
            <b/>
            <sz val="9"/>
            <color indexed="81"/>
            <rFont val="Tahoma"/>
            <charset val="177"/>
          </rPr>
          <t>Shir Matan:</t>
        </r>
        <r>
          <rPr>
            <sz val="9"/>
            <color indexed="81"/>
            <rFont val="Tahoma"/>
            <charset val="177"/>
          </rPr>
          <t xml:space="preserve">
נלקח מה2.10</t>
        </r>
      </text>
    </comment>
    <comment ref="CP88" authorId="0" shapeId="0">
      <text>
        <r>
          <rPr>
            <b/>
            <sz val="9"/>
            <color indexed="81"/>
            <rFont val="Tahoma"/>
            <charset val="177"/>
          </rPr>
          <t>Shir Matan:</t>
        </r>
        <r>
          <rPr>
            <sz val="9"/>
            <color indexed="81"/>
            <rFont val="Tahoma"/>
            <charset val="177"/>
          </rPr>
          <t xml:space="preserve">
נלקח מה2.10</t>
        </r>
      </text>
    </comment>
  </commentList>
</comments>
</file>

<file path=xl/comments2.xml><?xml version="1.0" encoding="utf-8"?>
<comments xmlns="http://schemas.openxmlformats.org/spreadsheetml/2006/main">
  <authors>
    <author>Shir Matan</author>
  </authors>
  <commentList>
    <comment ref="BN68" authorId="0" shapeId="0">
      <text>
        <r>
          <rPr>
            <b/>
            <sz val="9"/>
            <color indexed="81"/>
            <rFont val="Tahoma"/>
            <charset val="177"/>
          </rPr>
          <t>Shir Matan:</t>
        </r>
        <r>
          <rPr>
            <sz val="9"/>
            <color indexed="81"/>
            <rFont val="Tahoma"/>
            <charset val="177"/>
          </rPr>
          <t xml:space="preserve">
נלקח ידנית מCHP</t>
        </r>
      </text>
    </comment>
    <comment ref="BN71" authorId="0" shapeId="0">
      <text>
        <r>
          <rPr>
            <b/>
            <sz val="9"/>
            <color indexed="81"/>
            <rFont val="Tahoma"/>
            <charset val="177"/>
          </rPr>
          <t>Shir Matan:</t>
        </r>
        <r>
          <rPr>
            <sz val="9"/>
            <color indexed="81"/>
            <rFont val="Tahoma"/>
            <charset val="177"/>
          </rPr>
          <t xml:space="preserve">
נלקח ידנית מCHP</t>
        </r>
      </text>
    </comment>
    <comment ref="BN92" authorId="0" shapeId="0">
      <text>
        <r>
          <rPr>
            <b/>
            <sz val="9"/>
            <color indexed="81"/>
            <rFont val="Tahoma"/>
            <charset val="177"/>
          </rPr>
          <t>Shir Matan:</t>
        </r>
        <r>
          <rPr>
            <sz val="9"/>
            <color indexed="81"/>
            <rFont val="Tahoma"/>
            <charset val="177"/>
          </rPr>
          <t xml:space="preserve">
נלקח ידנית מCHP</t>
        </r>
      </text>
    </comment>
  </commentList>
</comments>
</file>

<file path=xl/comments3.xml><?xml version="1.0" encoding="utf-8"?>
<comments xmlns="http://schemas.openxmlformats.org/spreadsheetml/2006/main">
  <authors>
    <author>Shir Matan</author>
  </authors>
  <commentList>
    <comment ref="BN91" authorId="0" shapeId="0">
      <text>
        <r>
          <rPr>
            <b/>
            <sz val="9"/>
            <color indexed="81"/>
            <rFont val="Tahoma"/>
            <charset val="177"/>
          </rPr>
          <t>Shir Matan:</t>
        </r>
        <r>
          <rPr>
            <sz val="9"/>
            <color indexed="81"/>
            <rFont val="Tahoma"/>
            <charset val="177"/>
          </rPr>
          <t xml:space="preserve">
נלקח מה13.11</t>
        </r>
      </text>
    </comment>
  </commentList>
</comments>
</file>

<file path=xl/comments4.xml><?xml version="1.0" encoding="utf-8"?>
<comments xmlns="http://schemas.openxmlformats.org/spreadsheetml/2006/main">
  <authors>
    <author>Shir Matan</author>
  </authors>
  <commentList>
    <comment ref="BN64" authorId="0" shapeId="0">
      <text>
        <r>
          <rPr>
            <b/>
            <sz val="9"/>
            <color indexed="81"/>
            <rFont val="Tahoma"/>
            <family val="2"/>
          </rPr>
          <t>Shir Matan:</t>
        </r>
        <r>
          <rPr>
            <sz val="9"/>
            <color indexed="81"/>
            <rFont val="Tahoma"/>
            <family val="2"/>
          </rPr>
          <t xml:space="preserve">
נלקח מה13.10</t>
        </r>
      </text>
    </comment>
  </commentList>
</comments>
</file>

<file path=xl/comments5.xml><?xml version="1.0" encoding="utf-8"?>
<comments xmlns="http://schemas.openxmlformats.org/spreadsheetml/2006/main">
  <authors>
    <author>Shir Matan</author>
  </authors>
  <commentList>
    <comment ref="BN63" authorId="0" shapeId="0">
      <text>
        <r>
          <rPr>
            <b/>
            <sz val="9"/>
            <color indexed="81"/>
            <rFont val="Tahoma"/>
            <family val="2"/>
          </rPr>
          <t>Shir Matan:</t>
        </r>
        <r>
          <rPr>
            <sz val="9"/>
            <color indexed="81"/>
            <rFont val="Tahoma"/>
            <family val="2"/>
          </rPr>
          <t xml:space="preserve">
נלקח מה8.11</t>
        </r>
      </text>
    </comment>
    <comment ref="BN84" authorId="0" shapeId="0">
      <text>
        <r>
          <rPr>
            <b/>
            <sz val="9"/>
            <color indexed="81"/>
            <rFont val="Tahoma"/>
            <family val="2"/>
          </rPr>
          <t>Shir Matan:</t>
        </r>
        <r>
          <rPr>
            <sz val="9"/>
            <color indexed="81"/>
            <rFont val="Tahoma"/>
            <family val="2"/>
          </rPr>
          <t xml:space="preserve">
נלקח מה11.11</t>
        </r>
      </text>
    </comment>
    <comment ref="BN85" authorId="0" shapeId="0">
      <text>
        <r>
          <rPr>
            <b/>
            <sz val="9"/>
            <color indexed="81"/>
            <rFont val="Tahoma"/>
            <family val="2"/>
          </rPr>
          <t>Shir Matan:</t>
        </r>
        <r>
          <rPr>
            <sz val="9"/>
            <color indexed="81"/>
            <rFont val="Tahoma"/>
            <family val="2"/>
          </rPr>
          <t xml:space="preserve">
נלקח מה7.11
</t>
        </r>
      </text>
    </comment>
  </commentList>
</comments>
</file>

<file path=xl/sharedStrings.xml><?xml version="1.0" encoding="utf-8"?>
<sst xmlns="http://schemas.openxmlformats.org/spreadsheetml/2006/main" count="2200" uniqueCount="117">
  <si>
    <t xml:space="preserve">תאריך: </t>
  </si>
  <si>
    <t>15/08/2023</t>
  </si>
  <si>
    <t>קבוצת מוצרים: 81 מותגים חדש - ממוצע יומי מחיר קובע</t>
  </si>
  <si>
    <t>רשת</t>
  </si>
  <si>
    <t>מוצר</t>
  </si>
  <si>
    <t>ברקוד</t>
  </si>
  <si>
    <t>15/11/2023</t>
  </si>
  <si>
    <t>ממוצע לכל התקופה</t>
  </si>
  <si>
    <t>תאריך ייחוס</t>
  </si>
  <si>
    <t>עלות הסל בתאריך</t>
  </si>
  <si>
    <t>רמי לוי</t>
  </si>
  <si>
    <t xml:space="preserve">פסטה ספגטי 8,   500 גרם יצרן/מותג: אסם </t>
  </si>
  <si>
    <t xml:space="preserve">פסטה מסולסלים,   500 גרם יצרן/מותג: אסם </t>
  </si>
  <si>
    <t xml:space="preserve">פסטה צינורות,   500 גרם יצרן/מותג: אסם </t>
  </si>
  <si>
    <t xml:space="preserve">פסטה פנה ריגטה,   500 גרם יצרן/מותג: ברילה </t>
  </si>
  <si>
    <t xml:space="preserve">פסטה ספגטיני 5,   500 גרם יצרן/מותג: ברילה </t>
  </si>
  <si>
    <t xml:space="preserve">אפונת גינה,   800 גרם יצרן/מותג: סנפרוסט </t>
  </si>
  <si>
    <t xml:space="preserve">אפונה עדינה,   600 גרם יצרן/מותג: תנובה </t>
  </si>
  <si>
    <t xml:space="preserve">תחתיות ארטישוק,   400 גרם יצרן/מותג: תנובה </t>
  </si>
  <si>
    <t xml:space="preserve">בפלות בטעם שוקולד,   500 גרם יצרן/מותג: עלית </t>
  </si>
  <si>
    <t xml:space="preserve">סקי גבינה לבנה 5%,   250 גרם יצרן/מותג: שטראוס </t>
  </si>
  <si>
    <t xml:space="preserve">גבינה לבנה 5%, כשרות מהדרין,   250 גרם יצרן/מותג: תנובה </t>
  </si>
  <si>
    <t xml:space="preserve">גבינה לבנה 5%, כשרות מהדרין,   500 גרם יצרן/מותג: תנובה </t>
  </si>
  <si>
    <t xml:space="preserve">סקי גבינה לבנה 5%,   500 גרם יצרן/מותג: שטראוס </t>
  </si>
  <si>
    <t xml:space="preserve">בייגלה שטוחים עם מלח,   300 גרם יצרן/מותג: אסם </t>
  </si>
  <si>
    <t xml:space="preserve">בייגלה שמיניות קטנות אסם,   400 גרם יצרן/מותג: אסם </t>
  </si>
  <si>
    <t xml:space="preserve">אורז פרסי קלאסי,   1 ק"ג יצרן/מותג: סוגת </t>
  </si>
  <si>
    <t xml:space="preserve">אורז בסמטי קלאסי,   1 ק"ג יצרן/מותג: סוגת </t>
  </si>
  <si>
    <t xml:space="preserve">אורז בסמטי,   1 ק"ג יצרן/מותג: דאוואט </t>
  </si>
  <si>
    <t xml:space="preserve">אורז יסמין קלאסי,   1 ק"ג יצרן/מותג: סוגת </t>
  </si>
  <si>
    <t xml:space="preserve">עמק קלאסית פרוסות גבינה חצי קשה 28%, כשרות מהדרין,   400 גרם יצרן/מותג: תנובה </t>
  </si>
  <si>
    <t xml:space="preserve">נעם פרוסות גבינה חצי קשה קלאסית 28%,   500 גרם יצרן/מותג: טרה </t>
  </si>
  <si>
    <t xml:space="preserve">מיונז אמיתי,   500 גרם יצרן/מותג: תלמה </t>
  </si>
  <si>
    <t xml:space="preserve">מלפפונים במלח גדולים,   320 גרם יצרן/מותג: בית השיטה </t>
  </si>
  <si>
    <t xml:space="preserve">גרעיני תירס מתוק,   335 גרם יצרן/מותג: יכין </t>
  </si>
  <si>
    <t xml:space="preserve">ביסקוויט פתיבר קלאסי,   500 גרם יצרן/מותג: אסם </t>
  </si>
  <si>
    <t xml:space="preserve">פתיתים אפויים קוסקוס,   500 גרם יצרן/מותג: אסם </t>
  </si>
  <si>
    <t xml:space="preserve">פתיתים אפויים אורז,   500 גרם יצרן/מותג: אסם </t>
  </si>
  <si>
    <t xml:space="preserve">פתיתים אפויים טבעות,   500 גרם יצרן/מותג: אסם </t>
  </si>
  <si>
    <t xml:space="preserve">שמן קנולה מזוכך,   1 ליטר יצרן/מותג: עץ הזית </t>
  </si>
  <si>
    <t xml:space="preserve">עוגת הבית שיש,   400 גרם יצרן/מותג: אסם </t>
  </si>
  <si>
    <t xml:space="preserve">עוגת הבית שוקולד צ'יפס,   400 גרם יצרן/מותג: אסם </t>
  </si>
  <si>
    <t xml:space="preserve">קורנפלקס של אלופים, כשרות בד"ץ,   850 גרם יצרן/מותג: תלמה </t>
  </si>
  <si>
    <t xml:space="preserve">כריות נוגט, כשרות בד"ץ,   686 גרם יצרן/מותג: תלמה </t>
  </si>
  <si>
    <t xml:space="preserve">שוקולד חלב מעולה, כשרות בד"ץ,   100 גרם יצרן/מותג: עלית </t>
  </si>
  <si>
    <t xml:space="preserve">דניאלה מעדן גבינה ויוגורט מוקצף בטעם וניל,   88 גרם יצרן/מותג: שטראוס </t>
  </si>
  <si>
    <t xml:space="preserve">מילקי מעדן חלב בטעם שוקולד עם קצפת, כשרות מהדרין,   170 מ"ל יצרן/מותג: שטראוס </t>
  </si>
  <si>
    <t xml:space="preserve">חטיף במבה,   80 גרם יצרן/מותג: אסם </t>
  </si>
  <si>
    <t xml:space="preserve">חטיף דוריטוס חמוץ חריף,   70 גרם יצרן/מותג: עלית </t>
  </si>
  <si>
    <t xml:space="preserve">חטיף ביסלי בטעם גריל,   70 גרם יצרן/מותג: אסם </t>
  </si>
  <si>
    <t xml:space="preserve">חטיף תפוצ'יפס קראנצ' בטעם טבעי,   50 גרם יצרן/מותג: עלית </t>
  </si>
  <si>
    <t xml:space="preserve">חטיף תפוצ'יפס בטעם שמנת ובצל,   50 גרם יצרן/מותג: עלית </t>
  </si>
  <si>
    <t xml:space="preserve">קירור קוקה קולה כולל פקדון,   1.5 ליטר יצרן/מותג: קוקה קולה </t>
  </si>
  <si>
    <t xml:space="preserve">קירור קוקה קולה זירו 1.5 ל' כולל פקדון חדש,   1.5 ליטר יצרן/מותג: קוקה קולה </t>
  </si>
  <si>
    <t xml:space="preserve">מים מינרליים,  שישיה 6 * 2 ליטר יצרן/מותג: עין גדי </t>
  </si>
  <si>
    <t xml:space="preserve">מים מינרליים,  שישיה 6 * 1.5 ליטר יצרן/מותג: מי עדן </t>
  </si>
  <si>
    <t xml:space="preserve">מים מינרליים,  שישיה 6 * 1.5 ליטר יצרן/מותג: נביעות </t>
  </si>
  <si>
    <t xml:space="preserve">פיוז אפרסק 1.5 ל,   1.5 ליטר יצרן/מותג: פיוז טי </t>
  </si>
  <si>
    <t xml:space="preserve">ספרינג ענבים 1.5 ליט,   1.5 ליטר יצרן/מותג: ספרינג </t>
  </si>
  <si>
    <t xml:space="preserve">מיץ ספרינג תפוז 1.5 ל,   1.5 ליטר יצרן/מותג: ספרינג </t>
  </si>
  <si>
    <t xml:space="preserve">קטשופ,   750 גרם יצרן/מותג: אסם </t>
  </si>
  <si>
    <t xml:space="preserve">קפה טסטרצויס,   200 גרם יצרן/מותג: נסקפה </t>
  </si>
  <si>
    <t xml:space="preserve">קפה נמס,   200 גרם יצרן/מותג: קפה עלית </t>
  </si>
  <si>
    <t xml:space="preserve">קפה נמס קרוננג ירוק,   200 גרם יצרן/מותג: גקובס </t>
  </si>
  <si>
    <t xml:space="preserve">תה ירוק לימונית ולואיזה,   25 יחידות יצרן/מותג: ויסוצקי </t>
  </si>
  <si>
    <t xml:space="preserve">שעועית עדינה שלמה,   600 גרם יצרן/מותג: סנפרוסט </t>
  </si>
  <si>
    <t xml:space="preserve">תפרחות ברוקולי,   800 גרם יצרן/מותג: תנובה </t>
  </si>
  <si>
    <t xml:space="preserve">רוטב עגבניות מרוכז,   100 גרם יצרן/מותג: יכין </t>
  </si>
  <si>
    <t xml:space="preserve">טונה בשמן סטארקיסט,  רביעיה 4 * 160 גרם יצרן/מותג: קריות זול </t>
  </si>
  <si>
    <t xml:space="preserve">שמן זית כתית מעולה קלאסי,   750 מ"ל יצרן/מותג: יד מרדכי </t>
  </si>
  <si>
    <t xml:space="preserve">קרם מובחר למריחה,   500 גרם יצרן/מותג: השחר </t>
  </si>
  <si>
    <t xml:space="preserve">שוקולד חלב במילוי קרם ווניל ושבבי עוגיות אוראו,   100 גרם יצרן/מותג: מילקה </t>
  </si>
  <si>
    <t xml:space="preserve">שוקולד חלב עם שברי אגוזי לוז,   100 גרם יצרן/מותג: מילקה </t>
  </si>
  <si>
    <t xml:space="preserve">קפה טורקי,   200 גרם יצרן/מותג: קפה עלית </t>
  </si>
  <si>
    <t xml:space="preserve">סלמי תה מעושן זוגלובק,  מחיר לפי משקל יצרן/מותג: זוגלובק </t>
  </si>
  <si>
    <t xml:space="preserve">פסטרמה הודו תבור דל שומן זוגלובק,  מחיר לפי משקל יצרן/מותג: זוגלובק </t>
  </si>
  <si>
    <t>גבינת עמק 28%, כשרות בד"ץ, מחיר לפי משקל יצרן/מותג: תנובה</t>
  </si>
  <si>
    <t xml:space="preserve">גזר ארוז,  מחיר לפי משקל  </t>
  </si>
  <si>
    <t xml:space="preserve">חזה עוף טרי,  מחיר לפי משקל  </t>
  </si>
  <si>
    <t xml:space="preserve">שוקיים עוף טרי,  מחיר לפי משקל  </t>
  </si>
  <si>
    <t xml:space="preserve">ירכיים עוף טרי,  מחיר לפי משקל  </t>
  </si>
  <si>
    <t xml:space="preserve">עגבניות,  מחיר לפי משקל  </t>
  </si>
  <si>
    <t xml:space="preserve">מלפפונים,  מחיר לפי משקל  </t>
  </si>
  <si>
    <t xml:space="preserve">בצל יבש,  מחיר לפי משקל  </t>
  </si>
  <si>
    <t xml:space="preserve">פלפל אדום,  מחיר לפי משקל  </t>
  </si>
  <si>
    <t xml:space="preserve">כרוב לבן,  מחיר לפי משקל  </t>
  </si>
  <si>
    <t xml:space="preserve">פטרוזיליה,    </t>
  </si>
  <si>
    <t xml:space="preserve">תפוח עץ סמיט,  מחיר לפי משקל  </t>
  </si>
  <si>
    <t xml:space="preserve">בננות,  מחיר לפי משקל  </t>
  </si>
  <si>
    <t xml:space="preserve">לימון,  מחיר לפי משקל  </t>
  </si>
  <si>
    <t xml:space="preserve">ענבים ירוקים (לבנים),  מחיר לפי משקל  </t>
  </si>
  <si>
    <t xml:space="preserve">אבטיח,  מחיר לפי משקל  </t>
  </si>
  <si>
    <t xml:space="preserve">חיתולים פרידום דריי שלב 5,   36 יחידות יצרן/מותג: האגיס </t>
  </si>
  <si>
    <t xml:space="preserve">חיתולים פרימיום מידה 5,   30 יחידות יצרן/מותג: פמפרס </t>
  </si>
  <si>
    <t xml:space="preserve">מטרנה אקסטרה קר שלב 1, כשרות מהדרין,   700 גרם יצרן/מותג: מטרנה </t>
  </si>
  <si>
    <t xml:space="preserve">מטרנה אקסטרה קר שלב 2, כשרות מהדרין,   700 גרם יצרן/מותג: מטרנה </t>
  </si>
  <si>
    <t xml:space="preserve">סוכר לבן,   1 ק"ג יצרן/מותג: סוגת </t>
  </si>
  <si>
    <t>נייר טואלט לילי פסטל גלילים מרקם ייחודי, 30 ס"מ יצרן/מותג: לילי</t>
  </si>
  <si>
    <t>שופרסל דיל</t>
  </si>
  <si>
    <t xml:space="preserve">עמק גבינת חצי קשה קלאסית 28% שומן יצרן/מותג: תנובה </t>
  </si>
  <si>
    <t xml:space="preserve">נייר טואלט עם טכנולוגיית הסיב הרך,  32 * 18.37 מטר יצרן/מותג: לילי </t>
  </si>
  <si>
    <t>ויקטורי</t>
  </si>
  <si>
    <t>מהאתר</t>
  </si>
  <si>
    <t>כל בו חצי חינם</t>
  </si>
  <si>
    <t>גבינה צהובה עמק 400 גרם</t>
  </si>
  <si>
    <t>גבינת עמק 28%</t>
  </si>
  <si>
    <t>בייבי דריי חיתולים מידה 4, 34 יחידות יצרן/מותג: פמפרס</t>
  </si>
  <si>
    <t>גלילי נייר טואלט לילי קלאסיק מרקם ייחודי, 30 * 1 ס"מ יצרן/מותג: לילי,</t>
  </si>
  <si>
    <t>Carrefour hyper (קרפור היפר)</t>
  </si>
  <si>
    <t>שמן זית כתית מעולה, 750 מ"ל יצרן/מותג: זיתא</t>
  </si>
  <si>
    <t>קרוננג קפה נמס, 270 גרם יצרן/מותג: גייקובס</t>
  </si>
  <si>
    <t>יוחננוף</t>
  </si>
  <si>
    <t>הפרש מהבסיס</t>
  </si>
  <si>
    <t>סה"כ השוואת הסל</t>
  </si>
  <si>
    <t>חצי חינם</t>
  </si>
  <si>
    <t>קרפור היפר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</si>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</sst>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u/>
      <sz val="11"/>
      <color rgb="FF000000"/>
      <name val="Calibri"/>
      <family val="2"/>
    </font>
    <font>
      <b/>
      <u/>
      <sz val="11"/>
      <color rgb="FF000000"/>
      <name val="Calibri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9"/>
      <color indexed="81"/>
      <name val="Tahoma"/>
      <charset val="177"/>
    </font>
    <font>
      <sz val="9"/>
      <color indexed="81"/>
      <name val="Tahoma"/>
      <charset val="177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14" fontId="0" fillId="0" borderId="0" xfId="0" applyNumberFormat="1" applyAlignment="1">
      <alignment horizontal="right" readingOrder="2"/>
    </xf>
    <xf numFmtId="0" fontId="0" fillId="0" borderId="0" xfId="0" applyAlignment="1">
      <alignment horizontal="right" readingOrder="2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center" readingOrder="2"/>
    </xf>
    <xf numFmtId="14" fontId="3" fillId="0" borderId="0" xfId="0" applyNumberFormat="1" applyFont="1" applyAlignment="1">
      <alignment horizontal="center" readingOrder="2"/>
    </xf>
    <xf numFmtId="0" fontId="4" fillId="0" borderId="0" xfId="0" applyFont="1" applyAlignment="1">
      <alignment horizontal="center" readingOrder="2"/>
    </xf>
    <xf numFmtId="0" fontId="5" fillId="0" borderId="0" xfId="0" applyFont="1" applyAlignment="1">
      <alignment horizontal="right" readingOrder="2"/>
    </xf>
    <xf numFmtId="0" fontId="5" fillId="0" borderId="0" xfId="0" applyFont="1" applyAlignment="1">
      <alignment horizontal="right"/>
    </xf>
    <xf numFmtId="1" fontId="6" fillId="0" borderId="0" xfId="0" applyNumberFormat="1" applyFont="1" applyAlignment="1">
      <alignment horizontal="right" readingOrder="2"/>
    </xf>
    <xf numFmtId="2" fontId="6" fillId="0" borderId="0" xfId="0" applyNumberFormat="1" applyFont="1" applyAlignment="1">
      <alignment horizontal="right" readingOrder="2"/>
    </xf>
    <xf numFmtId="2" fontId="0" fillId="0" borderId="0" xfId="0" applyNumberFormat="1" applyAlignment="1">
      <alignment horizontal="right" readingOrder="2"/>
    </xf>
    <xf numFmtId="14" fontId="5" fillId="0" borderId="0" xfId="0" applyNumberFormat="1" applyFont="1" applyAlignment="1">
      <alignment horizontal="right" readingOrder="2"/>
    </xf>
    <xf numFmtId="2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 readingOrder="2"/>
    </xf>
    <xf numFmtId="2" fontId="5" fillId="0" borderId="0" xfId="0" applyNumberFormat="1" applyFont="1" applyAlignment="1">
      <alignment horizontal="right" readingOrder="2"/>
    </xf>
    <xf numFmtId="10" fontId="5" fillId="0" borderId="0" xfId="0" applyNumberFormat="1" applyFont="1" applyAlignment="1">
      <alignment horizontal="right" readingOrder="2"/>
    </xf>
    <xf numFmtId="0" fontId="6" fillId="0" borderId="0" xfId="0" applyFont="1" applyAlignment="1">
      <alignment horizontal="right"/>
    </xf>
    <xf numFmtId="2" fontId="0" fillId="0" borderId="0" xfId="0" applyNumberFormat="1"/>
    <xf numFmtId="9" fontId="0" fillId="0" borderId="0" xfId="1" applyFont="1"/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 readingOrder="2"/>
    </xf>
    <xf numFmtId="10" fontId="0" fillId="0" borderId="1" xfId="1" applyNumberFormat="1" applyFont="1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readingOrder="2"/>
    </xf>
    <xf numFmtId="0" fontId="0" fillId="0" borderId="0" xfId="0" applyAlignment="1">
      <alignment horizontal="right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גרפים!$B$2:$B$8</c:f>
              <c:numCache>
                <c:formatCode>General</c:formatCode>
                <c:ptCount val="7"/>
                <c:pt idx="0">
                  <c:v>1241.3359596419768</c:v>
                </c:pt>
                <c:pt idx="1">
                  <c:v>1229.3842133234809</c:v>
                </c:pt>
                <c:pt idx="2">
                  <c:v>1238.8706279133157</c:v>
                </c:pt>
                <c:pt idx="3">
                  <c:v>1166.0063945861511</c:v>
                </c:pt>
                <c:pt idx="4">
                  <c:v>1139.8547525835952</c:v>
                </c:pt>
                <c:pt idx="5">
                  <c:v>1123.9465208035908</c:v>
                </c:pt>
                <c:pt idx="6">
                  <c:v>1150.6668232521292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C5-457F-93F3-C230983D4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8965760"/>
        <c:axId val="848969000"/>
      </c:barChart>
      <c:catAx>
        <c:axId val="848965760"/>
        <c:scaling>
          <c:orientation val="maxMin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848969000"/>
        <c:crosses val="autoZero"/>
        <c:auto val="1"/>
        <c:lblAlgn val="ctr"/>
        <c:lblOffset val="100"/>
        <c:noMultiLvlLbl val="0"/>
      </c:catAx>
      <c:valAx>
        <c:axId val="8489690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848965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407261</xdr:colOff>
      <xdr:row>8</xdr:row>
      <xdr:rowOff>142683</xdr:rowOff>
    </xdr:from>
    <xdr:to>
      <xdr:col>11</xdr:col>
      <xdr:colOff>238124</xdr:colOff>
      <xdr:row>24</xdr:row>
      <xdr:rowOff>31750</xdr:rowOff>
    </xdr:to>
    <xdr:graphicFrame macro="">
      <xdr:nvGraphicFramePr>
        <xdr:cNvPr id="5" name="תרשים 4">
          <a:extLst>
            <a:ext uri="{FF2B5EF4-FFF2-40B4-BE49-F238E27FC236}">
              <a16:creationId xmlns:a16="http://schemas.microsoft.com/office/drawing/2014/main" id="{2AEECD10-E623-E933-21E8-E5677D0D4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ir%20Matan\Desktop\&#1492;&#1512;&#1513;&#1493;&#1514;\15.11\&#1505;&#1500;%20&#1502;&#1493;&#1489;&#1497;&#1500;%20&#1488;&#1493;&#1490;&#1493;&#1505;&#1496;%20&#1506;&#1491;%20&#1488;&#1493;&#1511;&#1496;&#1493;&#1489;&#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טבלה מסכמת מוצרים לפי רשת"/>
      <sheetName val="רמי לוי"/>
      <sheetName val="ויקטורי"/>
      <sheetName val="קרפור היפר"/>
      <sheetName val="שופרסל דיל"/>
      <sheetName val="שופרסל אקספרס"/>
      <sheetName val="חצי חינם"/>
      <sheetName val="יוחננוף"/>
      <sheetName val="טבלה מסכמת סלים"/>
      <sheetName val="טבלה מסכמת עליות אחוזים סל"/>
      <sheetName val="טבלה מסכמת מוצרים ס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D3">
            <v>45214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Q91"/>
  <sheetViews>
    <sheetView rightToLeft="1" tabSelected="1" topLeftCell="A79" zoomScale="86" workbookViewId="0">
      <selection activeCell="E90" sqref="E90"/>
    </sheetView>
  </sheetViews>
  <sheetFormatPr defaultRowHeight="14" x14ac:dyDescent="0.3"/>
  <cols>
    <col min="1" max="1" width="9.75" bestFit="1" customWidth="1"/>
    <col min="2" max="2" width="32" customWidth="1"/>
    <col min="3" max="4" width="10.33203125" bestFit="1" customWidth="1"/>
    <col min="5" max="5" width="11.33203125" bestFit="1" customWidth="1"/>
    <col min="6" max="6" width="10.33203125" bestFit="1" customWidth="1"/>
    <col min="7" max="7" width="11.6640625" bestFit="1" customWidth="1"/>
    <col min="8" max="8" width="10.33203125" bestFit="1" customWidth="1"/>
    <col min="9" max="9" width="11.6640625" bestFit="1" customWidth="1"/>
    <col min="10" max="10" width="10.33203125" bestFit="1" customWidth="1"/>
    <col min="11" max="11" width="11.6640625" bestFit="1" customWidth="1"/>
    <col min="12" max="12" width="10.33203125" bestFit="1" customWidth="1"/>
    <col min="13" max="13" width="11.6640625" bestFit="1" customWidth="1"/>
    <col min="14" max="14" width="10.33203125" bestFit="1" customWidth="1"/>
    <col min="15" max="15" width="11.33203125" bestFit="1" customWidth="1"/>
    <col min="19" max="20" width="10.33203125" bestFit="1" customWidth="1"/>
    <col min="21" max="21" width="11.6640625" bestFit="1" customWidth="1"/>
    <col min="22" max="22" width="10.33203125" bestFit="1" customWidth="1"/>
    <col min="23" max="23" width="11.6640625" bestFit="1" customWidth="1"/>
    <col min="24" max="24" width="10.33203125" bestFit="1" customWidth="1"/>
    <col min="25" max="25" width="11.6640625" bestFit="1" customWidth="1"/>
    <col min="26" max="26" width="10.33203125" bestFit="1" customWidth="1"/>
    <col min="27" max="27" width="11.6640625" bestFit="1" customWidth="1"/>
    <col min="28" max="28" width="10.33203125" bestFit="1" customWidth="1"/>
    <col min="29" max="29" width="11.6640625" bestFit="1" customWidth="1"/>
    <col min="30" max="30" width="10.33203125" bestFit="1" customWidth="1"/>
    <col min="31" max="31" width="11.6640625" bestFit="1" customWidth="1"/>
    <col min="35" max="36" width="10.33203125" customWidth="1"/>
    <col min="37" max="37" width="11.6640625" customWidth="1"/>
    <col min="38" max="38" width="10.33203125" customWidth="1"/>
    <col min="39" max="39" width="11.6640625" customWidth="1"/>
    <col min="40" max="40" width="10.33203125" customWidth="1"/>
    <col min="41" max="41" width="11.6640625" customWidth="1"/>
    <col min="42" max="42" width="10.33203125" customWidth="1"/>
    <col min="43" max="43" width="11.6640625" customWidth="1"/>
    <col min="44" max="44" width="10.33203125" customWidth="1"/>
    <col min="45" max="45" width="11.6640625" bestFit="1" customWidth="1"/>
    <col min="46" max="46" width="10.33203125" bestFit="1" customWidth="1"/>
    <col min="47" max="47" width="11.6640625" bestFit="1" customWidth="1"/>
    <col min="51" max="52" width="10.33203125" bestFit="1" customWidth="1"/>
    <col min="53" max="53" width="11.6640625" bestFit="1" customWidth="1"/>
    <col min="54" max="54" width="10.33203125" bestFit="1" customWidth="1"/>
    <col min="55" max="55" width="11.6640625" bestFit="1" customWidth="1"/>
    <col min="56" max="56" width="10.33203125" bestFit="1" customWidth="1"/>
    <col min="57" max="57" width="11.6640625" bestFit="1" customWidth="1"/>
    <col min="58" max="58" width="10.33203125" bestFit="1" customWidth="1"/>
    <col min="59" max="59" width="11.6640625" customWidth="1"/>
    <col min="60" max="60" width="10.33203125" customWidth="1"/>
    <col min="61" max="61" width="11.6640625" bestFit="1" customWidth="1"/>
    <col min="62" max="62" width="10.33203125" bestFit="1" customWidth="1"/>
    <col min="63" max="63" width="11.6640625" bestFit="1" customWidth="1"/>
    <col min="65" max="65" width="8.6640625" customWidth="1"/>
    <col min="66" max="66" width="23.6640625" customWidth="1"/>
    <col min="67" max="68" width="10.33203125" customWidth="1"/>
    <col min="69" max="69" width="11.33203125" customWidth="1"/>
    <col min="70" max="70" width="10.33203125" customWidth="1"/>
    <col min="71" max="71" width="11.33203125" customWidth="1"/>
    <col min="72" max="72" width="10.33203125" customWidth="1"/>
    <col min="73" max="73" width="11.33203125" bestFit="1" customWidth="1"/>
    <col min="74" max="74" width="10.33203125" bestFit="1" customWidth="1"/>
    <col min="75" max="75" width="11.33203125" bestFit="1" customWidth="1"/>
    <col min="76" max="76" width="10.33203125" bestFit="1" customWidth="1"/>
    <col min="77" max="77" width="11.33203125" bestFit="1" customWidth="1"/>
    <col min="78" max="78" width="10.33203125" bestFit="1" customWidth="1"/>
    <col min="79" max="79" width="11.33203125" customWidth="1"/>
    <col min="80" max="81" width="8.6640625" customWidth="1"/>
    <col min="82" max="82" width="19.75" customWidth="1"/>
    <col min="83" max="84" width="10.33203125" customWidth="1"/>
    <col min="85" max="85" width="11.33203125" bestFit="1" customWidth="1"/>
    <col min="86" max="86" width="10.33203125" customWidth="1"/>
    <col min="87" max="87" width="11.33203125" customWidth="1"/>
    <col min="88" max="88" width="10.33203125" customWidth="1"/>
    <col min="89" max="89" width="11.33203125" customWidth="1"/>
    <col min="90" max="90" width="10.33203125" customWidth="1"/>
    <col min="91" max="91" width="11.33203125" customWidth="1"/>
    <col min="92" max="92" width="10.33203125" customWidth="1"/>
    <col min="93" max="93" width="11.33203125" customWidth="1"/>
    <col min="94" max="94" width="10.33203125" customWidth="1"/>
    <col min="95" max="95" width="11.33203125" bestFit="1" customWidth="1"/>
  </cols>
  <sheetData>
    <row r="1" spans="1:95" x14ac:dyDescent="0.3">
      <c r="B1" s="2"/>
      <c r="C1" s="2"/>
      <c r="E1" s="1">
        <v>45214</v>
      </c>
      <c r="G1" s="1">
        <v>45208</v>
      </c>
      <c r="I1" s="1">
        <v>45201</v>
      </c>
      <c r="K1" s="1">
        <v>45187</v>
      </c>
      <c r="M1" s="1">
        <v>45173</v>
      </c>
      <c r="O1" s="1">
        <v>45159</v>
      </c>
      <c r="R1" s="2"/>
      <c r="S1" s="2"/>
      <c r="U1" s="1">
        <v>45214</v>
      </c>
      <c r="W1" s="1">
        <v>45208</v>
      </c>
      <c r="Y1" s="1">
        <v>45201</v>
      </c>
      <c r="AA1" s="1">
        <v>45187</v>
      </c>
      <c r="AC1" s="1">
        <v>45173</v>
      </c>
      <c r="AE1" s="1">
        <v>45159</v>
      </c>
      <c r="AH1" s="2"/>
      <c r="AI1" s="2"/>
      <c r="AK1" s="1">
        <v>45214</v>
      </c>
      <c r="AM1" s="1">
        <v>45208</v>
      </c>
      <c r="AO1" s="1">
        <v>45201</v>
      </c>
      <c r="AQ1" s="1">
        <v>45187</v>
      </c>
      <c r="AS1" s="1">
        <v>45173</v>
      </c>
      <c r="AU1" s="1">
        <v>45159</v>
      </c>
      <c r="AX1" s="2"/>
      <c r="AY1" s="2"/>
      <c r="BA1" s="1">
        <v>45214</v>
      </c>
      <c r="BC1" s="1">
        <v>45208</v>
      </c>
      <c r="BE1" s="1">
        <v>45201</v>
      </c>
      <c r="BG1" s="1">
        <v>45187</v>
      </c>
      <c r="BI1" s="1">
        <v>45173</v>
      </c>
      <c r="BK1" s="1">
        <v>45159</v>
      </c>
      <c r="BN1" s="2"/>
      <c r="BO1" s="2"/>
      <c r="BQ1" s="1">
        <v>45214</v>
      </c>
      <c r="BS1" s="1">
        <v>45208</v>
      </c>
      <c r="BU1" s="1">
        <v>45201</v>
      </c>
      <c r="BW1" s="1">
        <v>45187</v>
      </c>
      <c r="BY1" s="1">
        <v>45173</v>
      </c>
      <c r="CA1" s="1">
        <v>45159</v>
      </c>
      <c r="CD1" s="2"/>
      <c r="CE1" s="2"/>
      <c r="CG1" s="1">
        <v>45214</v>
      </c>
      <c r="CI1" s="1">
        <v>45208</v>
      </c>
      <c r="CK1" s="1">
        <v>45201</v>
      </c>
      <c r="CM1" s="1">
        <v>45187</v>
      </c>
      <c r="CO1" s="1">
        <v>45173</v>
      </c>
      <c r="CQ1" s="1">
        <v>45159</v>
      </c>
    </row>
    <row r="2" spans="1:95" x14ac:dyDescent="0.3">
      <c r="A2" t="s">
        <v>3</v>
      </c>
      <c r="B2" t="s">
        <v>4</v>
      </c>
      <c r="C2" s="1">
        <v>45245</v>
      </c>
      <c r="D2" s="1">
        <v>45214</v>
      </c>
      <c r="E2" s="1" t="s">
        <v>112</v>
      </c>
      <c r="F2" s="1">
        <v>45208</v>
      </c>
      <c r="G2" s="1" t="s">
        <v>112</v>
      </c>
      <c r="H2" s="1">
        <v>45201</v>
      </c>
      <c r="I2" s="1" t="s">
        <v>112</v>
      </c>
      <c r="J2" s="1">
        <v>45187</v>
      </c>
      <c r="K2" s="1" t="s">
        <v>112</v>
      </c>
      <c r="L2" s="1">
        <v>45173</v>
      </c>
      <c r="M2" s="1" t="s">
        <v>112</v>
      </c>
      <c r="N2" s="1">
        <v>45159</v>
      </c>
      <c r="O2" s="1" t="s">
        <v>112</v>
      </c>
      <c r="Q2" t="s">
        <v>3</v>
      </c>
      <c r="R2" t="s">
        <v>4</v>
      </c>
      <c r="S2" s="1">
        <v>45245</v>
      </c>
      <c r="T2" s="1">
        <v>45214</v>
      </c>
      <c r="U2" s="1" t="s">
        <v>112</v>
      </c>
      <c r="V2" s="1">
        <v>45208</v>
      </c>
      <c r="W2" s="1" t="s">
        <v>112</v>
      </c>
      <c r="X2" s="1">
        <v>45201</v>
      </c>
      <c r="Y2" s="1" t="s">
        <v>112</v>
      </c>
      <c r="Z2" s="1">
        <v>45187</v>
      </c>
      <c r="AA2" s="1" t="s">
        <v>112</v>
      </c>
      <c r="AB2" s="1">
        <v>45173</v>
      </c>
      <c r="AC2" s="1" t="s">
        <v>112</v>
      </c>
      <c r="AD2" s="1">
        <v>45159</v>
      </c>
      <c r="AE2" s="1" t="s">
        <v>112</v>
      </c>
      <c r="AG2" t="s">
        <v>3</v>
      </c>
      <c r="AH2" t="s">
        <v>4</v>
      </c>
      <c r="AI2" s="1">
        <v>45245</v>
      </c>
      <c r="AJ2" s="1">
        <v>45214</v>
      </c>
      <c r="AK2" s="1" t="s">
        <v>112</v>
      </c>
      <c r="AL2" s="1">
        <v>45208</v>
      </c>
      <c r="AM2" s="1" t="s">
        <v>112</v>
      </c>
      <c r="AN2" s="1">
        <v>45201</v>
      </c>
      <c r="AO2" s="1" t="s">
        <v>112</v>
      </c>
      <c r="AP2" s="1">
        <v>45187</v>
      </c>
      <c r="AQ2" s="1" t="s">
        <v>112</v>
      </c>
      <c r="AR2" s="1">
        <v>45173</v>
      </c>
      <c r="AS2" s="1" t="s">
        <v>112</v>
      </c>
      <c r="AT2" s="1">
        <v>45159</v>
      </c>
      <c r="AU2" s="1" t="s">
        <v>112</v>
      </c>
      <c r="AW2" t="s">
        <v>3</v>
      </c>
      <c r="AX2" t="s">
        <v>4</v>
      </c>
      <c r="AY2" s="1">
        <v>45245</v>
      </c>
      <c r="AZ2" s="1">
        <v>45214</v>
      </c>
      <c r="BA2" s="1" t="s">
        <v>112</v>
      </c>
      <c r="BB2" s="1">
        <v>45208</v>
      </c>
      <c r="BC2" s="1" t="s">
        <v>112</v>
      </c>
      <c r="BD2" s="1">
        <v>45201</v>
      </c>
      <c r="BE2" s="1" t="s">
        <v>112</v>
      </c>
      <c r="BF2" s="1">
        <v>45187</v>
      </c>
      <c r="BG2" s="1" t="s">
        <v>112</v>
      </c>
      <c r="BH2" s="1">
        <v>45173</v>
      </c>
      <c r="BI2" s="1" t="s">
        <v>112</v>
      </c>
      <c r="BJ2" s="1">
        <v>45159</v>
      </c>
      <c r="BK2" s="1" t="s">
        <v>112</v>
      </c>
      <c r="BM2" t="s">
        <v>3</v>
      </c>
      <c r="BN2" t="s">
        <v>4</v>
      </c>
      <c r="BO2" s="1">
        <v>45245</v>
      </c>
      <c r="BP2" s="1">
        <v>45214</v>
      </c>
      <c r="BQ2" s="1" t="s">
        <v>112</v>
      </c>
      <c r="BR2" s="1">
        <v>45208</v>
      </c>
      <c r="BS2" s="1" t="s">
        <v>112</v>
      </c>
      <c r="BT2" s="1">
        <v>45201</v>
      </c>
      <c r="BU2" s="1" t="s">
        <v>112</v>
      </c>
      <c r="BV2" s="1">
        <v>45187</v>
      </c>
      <c r="BW2" s="1" t="s">
        <v>112</v>
      </c>
      <c r="BX2" s="1">
        <v>45173</v>
      </c>
      <c r="BY2" s="1" t="s">
        <v>112</v>
      </c>
      <c r="BZ2" s="1">
        <v>45159</v>
      </c>
      <c r="CA2" s="1" t="s">
        <v>112</v>
      </c>
      <c r="CC2" t="s">
        <v>3</v>
      </c>
      <c r="CD2" t="s">
        <v>4</v>
      </c>
      <c r="CE2" s="1">
        <v>45245</v>
      </c>
      <c r="CF2" s="1">
        <v>45214</v>
      </c>
      <c r="CG2" s="1" t="s">
        <v>112</v>
      </c>
      <c r="CH2" s="1">
        <v>45208</v>
      </c>
      <c r="CI2" s="1" t="s">
        <v>112</v>
      </c>
      <c r="CJ2" s="1">
        <v>45201</v>
      </c>
      <c r="CK2" s="1" t="s">
        <v>112</v>
      </c>
      <c r="CL2" s="1">
        <v>45187</v>
      </c>
      <c r="CM2" s="1" t="s">
        <v>112</v>
      </c>
      <c r="CN2" s="1">
        <v>45173</v>
      </c>
      <c r="CO2" s="1" t="s">
        <v>112</v>
      </c>
      <c r="CP2" s="1">
        <v>45159</v>
      </c>
      <c r="CQ2" s="1" t="s">
        <v>112</v>
      </c>
    </row>
    <row r="3" spans="1:95" x14ac:dyDescent="0.3">
      <c r="A3" s="3" t="s">
        <v>10</v>
      </c>
      <c r="B3" s="3" t="s">
        <v>11</v>
      </c>
      <c r="C3" s="19">
        <f>VLOOKUP(B3,'רמי לוי'!$B$5:$BQ$92,65,0)</f>
        <v>4.88</v>
      </c>
      <c r="D3" s="19">
        <f>VLOOKUP($B3,'רמי לוי'!$B$5:$BQ$92,64,0)</f>
        <v>4.9000000000000004</v>
      </c>
      <c r="E3" s="20">
        <f>C3/D3-1</f>
        <v>-4.0816326530612734E-3</v>
      </c>
      <c r="F3" s="19">
        <f>VLOOKUP($B3,'רמי לוי'!$B$5:$BQ$92,58,0)</f>
        <v>4.9000000000000004</v>
      </c>
      <c r="G3" s="20">
        <f>$C$3/F3-1</f>
        <v>-4.0816326530612734E-3</v>
      </c>
      <c r="H3" s="19">
        <f>VLOOKUP($B3,'רמי לוי'!$B$5:$BQ$92,51,0)</f>
        <v>4.7750000000000004</v>
      </c>
      <c r="I3" s="20">
        <f>$C3/H3-1</f>
        <v>2.1989528795811397E-2</v>
      </c>
      <c r="J3" s="19">
        <f>VLOOKUP($B3,'רמי לוי'!$B$5:$BQ$92,37,0)</f>
        <v>4.7727272727273</v>
      </c>
      <c r="K3" s="20">
        <f>$C3/J3-1</f>
        <v>2.2476190476184543E-2</v>
      </c>
      <c r="L3" s="19">
        <f>VLOOKUP($B3,'רמי לוי'!$B$5:$BQ$92,23,0)</f>
        <v>4.7727272727273</v>
      </c>
      <c r="M3" s="20">
        <f>$C3/L3-1</f>
        <v>2.2476190476184543E-2</v>
      </c>
      <c r="N3" s="19">
        <f>VLOOKUP($B3,'רמי לוי'!$B$5:$BQ$92,9,0)</f>
        <v>4.9000000000000004</v>
      </c>
      <c r="O3" s="20">
        <f>$C3/N3-1</f>
        <v>-4.0816326530612734E-3</v>
      </c>
      <c r="Q3" s="3" t="s">
        <v>98</v>
      </c>
      <c r="R3" s="3" t="s">
        <v>11</v>
      </c>
      <c r="S3" s="19">
        <f>VLOOKUP(R3,'שופרסל דיל'!$B$5:$BQ$92,65,0)</f>
        <v>6.17</v>
      </c>
      <c r="T3" s="19">
        <f>VLOOKUP($R3,'שופרסל דיל'!$B$5:$BQ$92,64,0)</f>
        <v>6.17</v>
      </c>
      <c r="U3" s="20">
        <f>S3/T3-1</f>
        <v>0</v>
      </c>
      <c r="V3" s="19">
        <f>VLOOKUP($R3,'שופרסל דיל'!$B$5:$BQ$92,58,0)</f>
        <v>6.17</v>
      </c>
      <c r="W3" s="20">
        <f>$S$3/V3-1</f>
        <v>0</v>
      </c>
      <c r="X3" s="19">
        <f>VLOOKUP($R3,'שופרסל דיל'!$B$5:$BQ$92,51,0)</f>
        <v>6.17</v>
      </c>
      <c r="Y3" s="20">
        <f>$S3/X3-1</f>
        <v>0</v>
      </c>
      <c r="Z3" s="19">
        <f>VLOOKUP($R3,'שופרסל דיל'!$B$5:$BQ$92,37,0)</f>
        <v>6.17</v>
      </c>
      <c r="AA3" s="20">
        <f>$S3/Z3-1</f>
        <v>0</v>
      </c>
      <c r="AB3" s="19">
        <f>VLOOKUP($R3,'שופרסל דיל'!$B$5:$BQ$92,23,0)</f>
        <v>6.17</v>
      </c>
      <c r="AC3" s="20">
        <f>$S3/AB3-1</f>
        <v>0</v>
      </c>
      <c r="AD3" s="19">
        <f>VLOOKUP($R3,'שופרסל דיל'!$B$5:$BQ$92,9,0)</f>
        <v>6.17</v>
      </c>
      <c r="AE3" s="20">
        <f>$S3/AD3-1</f>
        <v>0</v>
      </c>
      <c r="AG3" s="3" t="s">
        <v>101</v>
      </c>
      <c r="AH3" s="3" t="s">
        <v>11</v>
      </c>
      <c r="AI3" s="19">
        <f>VLOOKUP(AH3,ויקטורי!$B$5:$BQ$92,65,0)</f>
        <v>5.67</v>
      </c>
      <c r="AJ3" s="19">
        <f>VLOOKUP($AH3,ויקטורי!$B$5:$BQ$92,64,0)</f>
        <v>5.7445454545455004</v>
      </c>
      <c r="AK3" s="20">
        <f>AI3/AJ3-1</f>
        <v>-1.2976736825454971E-2</v>
      </c>
      <c r="AL3" s="19">
        <f>VLOOKUP($AH3,ויקטורי!$B$5:$BQ$92,58,0)</f>
        <v>5.7281818181817998</v>
      </c>
      <c r="AM3" s="20">
        <f>$AI3/AL3-1</f>
        <v>-1.0157117917787617E-2</v>
      </c>
      <c r="AN3" s="19">
        <f>VLOOKUP($AH3,ויקטורי!$B$5:$BQ$92,51,0)</f>
        <v>5.66</v>
      </c>
      <c r="AO3" s="20">
        <f>$AI3/AN3-1</f>
        <v>1.7667844522968323E-3</v>
      </c>
      <c r="AP3" s="19">
        <f>VLOOKUP($AH3,ויקטורי!$B$5:$BQ$92,37,0)</f>
        <v>5.66</v>
      </c>
      <c r="AQ3" s="20">
        <f>$AI3/AP3-1</f>
        <v>1.7667844522968323E-3</v>
      </c>
      <c r="AR3" s="19">
        <f>VLOOKUP($AH3,ויקטורי!$B$5:$BQ$92,23,0)</f>
        <v>5.3798529411764999</v>
      </c>
      <c r="AS3" s="20">
        <f>$AI3/AR3-1</f>
        <v>5.3932154279304312E-2</v>
      </c>
      <c r="AT3" s="19">
        <f>VLOOKUP($AH3,ויקטורי!$B$5:$BQ$92,9,0)</f>
        <v>5.63</v>
      </c>
      <c r="AU3" s="20">
        <f>$AI3/AT3-1</f>
        <v>7.1047957371226378E-3</v>
      </c>
      <c r="AW3" s="3" t="s">
        <v>103</v>
      </c>
      <c r="AX3" s="3" t="s">
        <v>11</v>
      </c>
      <c r="AY3" s="19">
        <f>VLOOKUP(AX3,'חצי חינם'!B5:BQ104,65,0)</f>
        <v>6.7</v>
      </c>
      <c r="AZ3" s="19">
        <f>VLOOKUP($AX3,'חצי חינם'!$B$5:$BQ$92,64,0)</f>
        <v>5</v>
      </c>
      <c r="BA3" s="20">
        <f>AY3/AZ3-1</f>
        <v>0.34000000000000008</v>
      </c>
      <c r="BB3" s="19">
        <f>VLOOKUP($AX3,'חצי חינם'!$B$5:$BQ$92,58,0)</f>
        <v>6.7</v>
      </c>
      <c r="BC3" s="20">
        <f>$AY3/BB3-1</f>
        <v>0</v>
      </c>
      <c r="BD3" s="19">
        <f>VLOOKUP($AX3,'חצי חינם'!$B$5:$BQ$92,51,0)</f>
        <v>6.7</v>
      </c>
      <c r="BE3" s="20">
        <f>$AY3/BD3-1</f>
        <v>0</v>
      </c>
      <c r="BF3" s="19">
        <f>VLOOKUP($AX3,'חצי חינם'!$B$5:$BQ$92,37,0)</f>
        <v>6.7</v>
      </c>
      <c r="BG3" s="20">
        <f>$AY3/BF3-1</f>
        <v>0</v>
      </c>
      <c r="BH3" s="19">
        <f>VLOOKUP($AX3,'חצי חינם'!$B$5:$BQ$92,23,0)</f>
        <v>5</v>
      </c>
      <c r="BI3" s="20">
        <f>$AY3/BH3-1</f>
        <v>0.34000000000000008</v>
      </c>
      <c r="BJ3" s="19">
        <f>VLOOKUP($AX3,'חצי חינם'!$B$5:$BQ$92,9,0)</f>
        <v>5</v>
      </c>
      <c r="BK3" s="20">
        <f>$AY3/BJ3-1</f>
        <v>0.34000000000000008</v>
      </c>
      <c r="BM3" s="3" t="s">
        <v>108</v>
      </c>
      <c r="BN3" s="3" t="s">
        <v>11</v>
      </c>
      <c r="BO3" s="19">
        <f>VLOOKUP($BN3,'קרפור היפר'!B5:BQ96,65,0)</f>
        <v>5.9</v>
      </c>
      <c r="BP3" s="19">
        <f>VLOOKUP($BN3,'קרפור היפר'!$B$5:$BQ$92,64,0)</f>
        <v>5.9</v>
      </c>
      <c r="BQ3" s="20">
        <f>BO3/BP3-1</f>
        <v>0</v>
      </c>
      <c r="BR3" s="19">
        <f>VLOOKUP($BN3,'קרפור היפר'!$B$5:$BQ$92,58,0)</f>
        <v>5.9</v>
      </c>
      <c r="BS3" s="20">
        <f>BO3/BR3-1</f>
        <v>0</v>
      </c>
      <c r="BT3" s="19">
        <f>VLOOKUP($BN3,'קרפור היפר'!$B$5:$BQ$92,51,0)</f>
        <v>5</v>
      </c>
      <c r="BU3" s="20">
        <f>BO3/BT3-1</f>
        <v>0.18000000000000016</v>
      </c>
      <c r="BV3" s="19">
        <f>VLOOKUP($BN3,'קרפור היפר'!$B$5:$BQ$92,37,0)</f>
        <v>5.9</v>
      </c>
      <c r="BW3" s="20">
        <f>BO3/BV3-1</f>
        <v>0</v>
      </c>
      <c r="BX3" s="19">
        <f>VLOOKUP($BN3,'קרפור היפר'!$B$5:$BQ$92,23,0)</f>
        <v>5</v>
      </c>
      <c r="BY3" s="20">
        <f>BO3/BX3-1</f>
        <v>0.18000000000000016</v>
      </c>
      <c r="BZ3" s="19">
        <f>VLOOKUP(BN3,'קרפור היפר'!$B$5:$BQ$92,9,0)</f>
        <v>5</v>
      </c>
      <c r="CA3" s="20">
        <f>BO3/BZ3-1</f>
        <v>0.18000000000000016</v>
      </c>
      <c r="CC3" s="3" t="s">
        <v>111</v>
      </c>
      <c r="CD3" s="3" t="s">
        <v>11</v>
      </c>
      <c r="CE3" s="19">
        <f>VLOOKUP($CD3,יוחננוף!$B$5:$BQ$92,65,0)</f>
        <v>5.3272727272726996</v>
      </c>
      <c r="CF3" s="19">
        <f>VLOOKUP($CD3,יוחננוף!$B$5:$BQ$92,64,0)</f>
        <v>5.9</v>
      </c>
      <c r="CG3" s="20">
        <f>CE3/CF3-1</f>
        <v>-9.7072419106322139E-2</v>
      </c>
      <c r="CH3" s="19">
        <f>VLOOKUP($CD3,יוחננוף!$B$5:$BQ$92,58,0)</f>
        <v>5.9</v>
      </c>
      <c r="CI3" s="20">
        <f>CE3/CH3-1</f>
        <v>-9.7072419106322139E-2</v>
      </c>
      <c r="CJ3" s="19">
        <f>VLOOKUP($CD3,יוחננוף!$B$5:$BQ$92,51,0)</f>
        <v>1.9</v>
      </c>
      <c r="CK3" s="20">
        <f>CE3/CJ3-1</f>
        <v>1.8038277511961578</v>
      </c>
      <c r="CL3" s="19">
        <f>VLOOKUP($CD3,יוחננוף!$B$5:$BQ$92,37,0)</f>
        <v>1.9</v>
      </c>
      <c r="CM3" s="20">
        <f>CE3/CL3-1</f>
        <v>1.8038277511961578</v>
      </c>
      <c r="CN3" s="19">
        <f>VLOOKUP(CD3,יוחננוף!$B$5:$BQ$92,23,0)</f>
        <v>1.9</v>
      </c>
      <c r="CO3" s="20">
        <f>CE3/CN3-1</f>
        <v>1.8038277511961578</v>
      </c>
      <c r="CP3" s="19">
        <f>VLOOKUP(CD3,יוחננוף!$B$5:$BQ$92,9,0)</f>
        <v>3.9</v>
      </c>
      <c r="CQ3" s="20">
        <f>CE3/CP3-1</f>
        <v>0.36596736596735902</v>
      </c>
    </row>
    <row r="4" spans="1:95" x14ac:dyDescent="0.3">
      <c r="A4" s="3" t="s">
        <v>10</v>
      </c>
      <c r="B4" s="3" t="s">
        <v>12</v>
      </c>
      <c r="C4" s="19">
        <f>VLOOKUP(B4,'רמי לוי'!$B$5:$BQ$92,65,0)</f>
        <v>4.8353571428570996</v>
      </c>
      <c r="D4" s="19">
        <f>VLOOKUP($B4,'רמי לוי'!$B$5:$BQ$92,64,0)</f>
        <v>4.87</v>
      </c>
      <c r="E4" s="20">
        <f t="shared" ref="E4:E67" si="0">C4/D4-1</f>
        <v>-7.1135230272896255E-3</v>
      </c>
      <c r="F4" s="19">
        <f>VLOOKUP($B4,'רמי לוי'!$B$5:$BQ$92,58,0)</f>
        <v>4.87</v>
      </c>
      <c r="G4" s="20">
        <f>C4/F4-1</f>
        <v>-7.1135230272896255E-3</v>
      </c>
      <c r="H4" s="19">
        <f>VLOOKUP($B4,'רמי לוי'!$B$5:$BQ$92,51,0)</f>
        <v>4.7487500000000002</v>
      </c>
      <c r="I4" s="20">
        <f>$C4/H4-1</f>
        <v>1.8237882149428675E-2</v>
      </c>
      <c r="J4" s="19">
        <f>VLOOKUP($B4,'רמי לוי'!$B$5:$BQ$92,37,0)</f>
        <v>4.7465454545455001</v>
      </c>
      <c r="K4" s="20">
        <f t="shared" ref="K4:K67" si="1">$C4/J4-1</f>
        <v>1.8710805397754937E-2</v>
      </c>
      <c r="L4" s="19">
        <f>VLOOKUP($B4,'רמי לוי'!$B$5:$BQ$92,23,0)</f>
        <v>4.7465454545455001</v>
      </c>
      <c r="M4" s="20">
        <f t="shared" ref="M4:M67" si="2">$C4/L4-1</f>
        <v>1.8710805397754937E-2</v>
      </c>
      <c r="N4" s="19">
        <f>VLOOKUP($B4,'רמי לוי'!$B$5:$BQ$92,9,0)</f>
        <v>4.87</v>
      </c>
      <c r="O4" s="20">
        <f t="shared" ref="O4:O67" si="3">$C4/N4-1</f>
        <v>-7.1135230272896255E-3</v>
      </c>
      <c r="Q4" s="3" t="s">
        <v>98</v>
      </c>
      <c r="R4" s="3" t="s">
        <v>12</v>
      </c>
      <c r="S4" s="19">
        <f>VLOOKUP(R4,'שופרסל דיל'!$B$5:$BQ$92,65,0)</f>
        <v>6.17</v>
      </c>
      <c r="T4" s="19">
        <f>VLOOKUP($R4,'שופרסל דיל'!$B$5:$BQ$92,64,0)</f>
        <v>6.17</v>
      </c>
      <c r="U4" s="20">
        <f t="shared" ref="U4:U67" si="4">S4/T4-1</f>
        <v>0</v>
      </c>
      <c r="V4" s="19">
        <f>VLOOKUP($R4,'שופרסל דיל'!$B$5:$BQ$92,58,0)</f>
        <v>6.17</v>
      </c>
      <c r="W4" s="20">
        <f>S4/V4-1</f>
        <v>0</v>
      </c>
      <c r="X4" s="19">
        <f>VLOOKUP($R4,'שופרסל דיל'!$B$5:$BQ$92,51,0)</f>
        <v>6.17</v>
      </c>
      <c r="Y4" s="20">
        <f t="shared" ref="Y4:Y67" si="5">$S4/X4-1</f>
        <v>0</v>
      </c>
      <c r="Z4" s="19">
        <f>VLOOKUP($R4,'שופרסל דיל'!$B$5:$BQ$92,37,0)</f>
        <v>6.17</v>
      </c>
      <c r="AA4" s="20">
        <f t="shared" ref="AA4:AA67" si="6">$S4/Z4-1</f>
        <v>0</v>
      </c>
      <c r="AB4" s="19">
        <f>VLOOKUP($R4,'שופרסל דיל'!$B$5:$BQ$92,23,0)</f>
        <v>6.17</v>
      </c>
      <c r="AC4" s="20">
        <f t="shared" ref="AC4:AC67" si="7">$S4/AB4-1</f>
        <v>0</v>
      </c>
      <c r="AD4" s="19">
        <f>VLOOKUP($R4,'שופרסל דיל'!$B$5:$BQ$92,9,0)</f>
        <v>6.17</v>
      </c>
      <c r="AE4" s="20">
        <f t="shared" ref="AE4:AE67" si="8">$S4/AD4-1</f>
        <v>0</v>
      </c>
      <c r="AG4" s="3" t="s">
        <v>101</v>
      </c>
      <c r="AH4" s="3" t="s">
        <v>12</v>
      </c>
      <c r="AI4" s="19">
        <f>VLOOKUP(AH4,ויקטורי!$B$5:$BQ$92,65,0)</f>
        <v>5.66</v>
      </c>
      <c r="AJ4" s="19">
        <f>VLOOKUP($AH4,ויקטורי!$B$5:$BQ$92,64,0)</f>
        <v>5.7428358208955004</v>
      </c>
      <c r="AK4" s="20">
        <f t="shared" ref="AK4:AK67" si="9">AI4/AJ4-1</f>
        <v>-1.4424201471004872E-2</v>
      </c>
      <c r="AL4" s="19">
        <f>VLOOKUP($AH4,ויקטורי!$B$5:$BQ$92,58,0)</f>
        <v>5.7428358208955004</v>
      </c>
      <c r="AM4" s="20">
        <f t="shared" ref="AM4:AM67" si="10">$AI4/AL4-1</f>
        <v>-1.4424201471004872E-2</v>
      </c>
      <c r="AN4" s="19">
        <f>VLOOKUP($AH4,ויקטורי!$B$5:$BQ$92,51,0)</f>
        <v>5.66</v>
      </c>
      <c r="AO4" s="20">
        <f t="shared" ref="AO4:AO67" si="11">$AI4/AN4-1</f>
        <v>0</v>
      </c>
      <c r="AP4" s="19">
        <f>VLOOKUP($AH4,ויקטורי!$B$5:$BQ$92,37,0)</f>
        <v>5.66</v>
      </c>
      <c r="AQ4" s="20">
        <f t="shared" ref="AQ4:AQ67" si="12">$AI4/AP4-1</f>
        <v>0</v>
      </c>
      <c r="AR4" s="19">
        <f>VLOOKUP($AH4,ויקטורי!$B$5:$BQ$92,23,0)</f>
        <v>5.6852941176470999</v>
      </c>
      <c r="AS4" s="20">
        <f t="shared" ref="AS4:AS67" si="13">$AI4/AR4-1</f>
        <v>-4.449042938444836E-3</v>
      </c>
      <c r="AT4" s="19">
        <f>VLOOKUP($AH4,ויקטורי!$B$5:$BQ$92,9,0)</f>
        <v>5.62</v>
      </c>
      <c r="AU4" s="20">
        <f t="shared" ref="AU4:AU67" si="14">$AI4/AT4-1</f>
        <v>7.1174377224199059E-3</v>
      </c>
      <c r="AW4" s="3" t="s">
        <v>103</v>
      </c>
      <c r="AX4" s="3" t="s">
        <v>12</v>
      </c>
      <c r="AY4" s="19">
        <f>VLOOKUP(AX4,'חצי חינם'!B6:BQ105,65,0)</f>
        <v>6.7</v>
      </c>
      <c r="AZ4" s="19">
        <f>VLOOKUP($AX4,'חצי חינם'!$B$5:$BQ$92,64,0)</f>
        <v>5</v>
      </c>
      <c r="BA4" s="20">
        <f>AY4/AZ4-1</f>
        <v>0.34000000000000008</v>
      </c>
      <c r="BB4" s="19">
        <f>VLOOKUP($AX4,'חצי חינם'!$B$5:$BQ$92,58,0)</f>
        <v>6.7</v>
      </c>
      <c r="BC4" s="20">
        <f t="shared" ref="BC4:BC67" si="15">$AY4/BB4-1</f>
        <v>0</v>
      </c>
      <c r="BD4" s="19">
        <f>VLOOKUP($AX4,'חצי חינם'!$B$5:$BQ$92,51,0)</f>
        <v>6.7</v>
      </c>
      <c r="BE4" s="20">
        <f t="shared" ref="BE4:BE67" si="16">$AY4/BD4-1</f>
        <v>0</v>
      </c>
      <c r="BF4" s="19">
        <f>VLOOKUP($AX4,'חצי חינם'!$B$5:$BQ$92,37,0)</f>
        <v>6.7</v>
      </c>
      <c r="BG4" s="20">
        <f t="shared" ref="BG4:BG67" si="17">$AY4/BF4-1</f>
        <v>0</v>
      </c>
      <c r="BH4" s="19">
        <f>VLOOKUP($AX4,'חצי חינם'!$B$5:$BQ$92,23,0)</f>
        <v>5</v>
      </c>
      <c r="BI4" s="20">
        <f t="shared" ref="BI4:BI67" si="18">$AY4/BH4-1</f>
        <v>0.34000000000000008</v>
      </c>
      <c r="BJ4" s="19">
        <f>VLOOKUP($AX4,'חצי חינם'!$B$5:$BQ$92,9,0)</f>
        <v>5</v>
      </c>
      <c r="BK4" s="20">
        <f>$AY4/BJ4-1</f>
        <v>0.34000000000000008</v>
      </c>
      <c r="BM4" s="3" t="s">
        <v>108</v>
      </c>
      <c r="BN4" s="3" t="s">
        <v>12</v>
      </c>
      <c r="BO4" s="19">
        <f>VLOOKUP(BN4,'קרפור היפר'!B6:BQ97,65,0)</f>
        <v>5.9</v>
      </c>
      <c r="BP4" s="19">
        <f>VLOOKUP($BN4,'קרפור היפר'!$B$5:$BQ$92,64,0)</f>
        <v>5.9</v>
      </c>
      <c r="BQ4" s="20">
        <f>BO4/BP4-1</f>
        <v>0</v>
      </c>
      <c r="BR4" s="19">
        <f>VLOOKUP($BN4,'קרפור היפר'!$B$5:$BQ$92,58,0)</f>
        <v>5.9</v>
      </c>
      <c r="BS4" s="20">
        <f t="shared" ref="BS4:BS67" si="19">BO4/BR4-1</f>
        <v>0</v>
      </c>
      <c r="BT4" s="19">
        <f>VLOOKUP($BN4,'קרפור היפר'!$B$5:$BQ$92,51,0)</f>
        <v>5</v>
      </c>
      <c r="BU4" s="20">
        <f t="shared" ref="BU4:BU67" si="20">BO4/BT4-1</f>
        <v>0.18000000000000016</v>
      </c>
      <c r="BV4" s="19">
        <f>VLOOKUP($BN4,'קרפור היפר'!$B$5:$BQ$92,37,0)</f>
        <v>5.9</v>
      </c>
      <c r="BW4" s="20">
        <f t="shared" ref="BW4:BW67" si="21">BO4/BV4-1</f>
        <v>0</v>
      </c>
      <c r="BX4" s="19">
        <f>VLOOKUP($BN4,'קרפור היפר'!$B$5:$BQ$92,23,0)</f>
        <v>5</v>
      </c>
      <c r="BY4" s="20">
        <f t="shared" ref="BY4:BY67" si="22">BO4/BX4-1</f>
        <v>0.18000000000000016</v>
      </c>
      <c r="BZ4" s="19">
        <f>VLOOKUP(BN4,'קרפור היפר'!$B$5:$BQ$92,9,0)</f>
        <v>5</v>
      </c>
      <c r="CA4" s="20">
        <f t="shared" ref="CA4:CA67" si="23">BO4/BZ4-1</f>
        <v>0.18000000000000016</v>
      </c>
      <c r="CC4" s="3" t="s">
        <v>111</v>
      </c>
      <c r="CD4" s="3" t="s">
        <v>12</v>
      </c>
      <c r="CE4" s="19">
        <f>VLOOKUP($CD4,יוחננוף!$B$5:$BQ$92,65,0)</f>
        <v>5.2903225806452001</v>
      </c>
      <c r="CF4" s="19">
        <f>VLOOKUP($CD4,יוחננוף!$B$5:$BQ$92,64,0)</f>
        <v>5.9</v>
      </c>
      <c r="CG4" s="20">
        <f>CE4/CF4-1</f>
        <v>-0.10333515582284747</v>
      </c>
      <c r="CH4" s="19">
        <f>VLOOKUP($CD4,יוחננוף!$B$5:$BQ$92,58,0)</f>
        <v>5.9</v>
      </c>
      <c r="CI4" s="20">
        <f t="shared" ref="CI4:CI67" si="24">CE4/CH4-1</f>
        <v>-0.10333515582284747</v>
      </c>
      <c r="CJ4" s="19">
        <f>VLOOKUP($CD4,יוחננוף!$B$5:$BQ$92,51,0)</f>
        <v>1.9</v>
      </c>
      <c r="CK4" s="20">
        <f t="shared" ref="CK4:CK67" si="25">CE4/CJ4-1</f>
        <v>1.784380305602737</v>
      </c>
      <c r="CL4" s="19">
        <f>VLOOKUP($CD4,יוחננוף!$B$5:$BQ$92,37,0)</f>
        <v>1.9</v>
      </c>
      <c r="CM4" s="20">
        <f t="shared" ref="CM4:CM67" si="26">CE4/CL4-1</f>
        <v>1.784380305602737</v>
      </c>
      <c r="CN4" s="19">
        <f>VLOOKUP(CD4,יוחננוף!$B$5:$BQ$92,23,0)</f>
        <v>1.9</v>
      </c>
      <c r="CO4" s="20">
        <f>CE4/CN4-1</f>
        <v>1.784380305602737</v>
      </c>
      <c r="CP4" s="19">
        <f>VLOOKUP(CD4,יוחננוף!$B$5:$BQ$92,9,0)</f>
        <v>3.9</v>
      </c>
      <c r="CQ4" s="20">
        <f>CE4/CP4-1</f>
        <v>0.35649296939620512</v>
      </c>
    </row>
    <row r="5" spans="1:95" x14ac:dyDescent="0.3">
      <c r="A5" s="3" t="s">
        <v>10</v>
      </c>
      <c r="B5" s="3" t="s">
        <v>13</v>
      </c>
      <c r="C5" s="19">
        <f>VLOOKUP(B5,'רמי לוי'!$B$5:$BQ$92,65,0)</f>
        <v>4.8615384615385002</v>
      </c>
      <c r="D5" s="19">
        <f>VLOOKUP($B5,'רמי לוי'!$B$5:$BQ$92,64,0)</f>
        <v>4.9000000000000004</v>
      </c>
      <c r="E5" s="20">
        <f t="shared" si="0"/>
        <v>-7.8492935635714467E-3</v>
      </c>
      <c r="F5" s="19">
        <f>VLOOKUP($B5,'רמי לוי'!$B$5:$BQ$92,58,0)</f>
        <v>4.9000000000000004</v>
      </c>
      <c r="G5" s="20">
        <f>C5/F5-1</f>
        <v>-7.8492935635714467E-3</v>
      </c>
      <c r="H5" s="19">
        <f>VLOOKUP($B5,'רמי לוי'!$B$5:$BQ$92,51,0)</f>
        <v>4.7750000000000004</v>
      </c>
      <c r="I5" s="20">
        <f>$C5/H5-1</f>
        <v>1.8123238018534105E-2</v>
      </c>
      <c r="J5" s="19">
        <f>VLOOKUP($B5,'רמי לוי'!$B$5:$BQ$92,37,0)</f>
        <v>4.7727272727273</v>
      </c>
      <c r="K5" s="20">
        <f t="shared" si="1"/>
        <v>1.8608058608060807E-2</v>
      </c>
      <c r="L5" s="19">
        <f>VLOOKUP($B5,'רמי לוי'!$B$5:$BQ$92,23,0)</f>
        <v>4.7727272727273</v>
      </c>
      <c r="M5" s="20">
        <f t="shared" si="2"/>
        <v>1.8608058608060807E-2</v>
      </c>
      <c r="N5" s="19">
        <f>VLOOKUP($B5,'רמי לוי'!$B$5:$BQ$92,9,0)</f>
        <v>4.9000000000000004</v>
      </c>
      <c r="O5" s="20">
        <f t="shared" si="3"/>
        <v>-7.8492935635714467E-3</v>
      </c>
      <c r="Q5" s="3" t="s">
        <v>98</v>
      </c>
      <c r="R5" s="3" t="s">
        <v>13</v>
      </c>
      <c r="S5" s="19">
        <f>VLOOKUP(R5,'שופרסל דיל'!$B$5:$BQ$92,65,0)</f>
        <v>6.17</v>
      </c>
      <c r="T5" s="19">
        <f>VLOOKUP($R5,'שופרסל דיל'!$B$5:$BQ$92,64,0)</f>
        <v>6.17</v>
      </c>
      <c r="U5" s="20">
        <f t="shared" si="4"/>
        <v>0</v>
      </c>
      <c r="V5" s="19">
        <f>VLOOKUP($R5,'שופרסל דיל'!$B$5:$BQ$92,58,0)</f>
        <v>6.17</v>
      </c>
      <c r="W5" s="20">
        <f t="shared" ref="W5:W67" si="27">S5/V5-1</f>
        <v>0</v>
      </c>
      <c r="X5" s="19">
        <f>VLOOKUP($R5,'שופרסל דיל'!$B$5:$BQ$92,51,0)</f>
        <v>6.17</v>
      </c>
      <c r="Y5" s="20">
        <f t="shared" si="5"/>
        <v>0</v>
      </c>
      <c r="Z5" s="19">
        <f>VLOOKUP($R5,'שופרסל דיל'!$B$5:$BQ$92,37,0)</f>
        <v>6.17</v>
      </c>
      <c r="AA5" s="20">
        <f t="shared" si="6"/>
        <v>0</v>
      </c>
      <c r="AB5" s="19">
        <f>VLOOKUP($R5,'שופרסל דיל'!$B$5:$BQ$92,23,0)</f>
        <v>6.17</v>
      </c>
      <c r="AC5" s="20">
        <f t="shared" si="7"/>
        <v>0</v>
      </c>
      <c r="AD5" s="19">
        <f>VLOOKUP($R5,'שופרסל דיל'!$B$5:$BQ$92,9,0)</f>
        <v>6.17</v>
      </c>
      <c r="AE5" s="20">
        <f t="shared" si="8"/>
        <v>0</v>
      </c>
      <c r="AG5" s="3" t="s">
        <v>101</v>
      </c>
      <c r="AH5" s="3" t="s">
        <v>13</v>
      </c>
      <c r="AI5" s="19">
        <f>VLOOKUP(AH5,ויקטורי!$B$5:$BQ$92,65,0)</f>
        <v>5.67</v>
      </c>
      <c r="AJ5" s="19">
        <f>VLOOKUP($AH5,ויקטורי!$B$5:$BQ$92,64,0)</f>
        <v>5.7428358208955004</v>
      </c>
      <c r="AK5" s="20">
        <f t="shared" si="9"/>
        <v>-1.2682901473603847E-2</v>
      </c>
      <c r="AL5" s="19">
        <f>VLOOKUP($AH5,ויקטורי!$B$5:$BQ$92,58,0)</f>
        <v>5.7428358208955004</v>
      </c>
      <c r="AM5" s="20">
        <f t="shared" si="10"/>
        <v>-1.2682901473603847E-2</v>
      </c>
      <c r="AN5" s="19">
        <f>VLOOKUP($AH5,ויקטורי!$B$5:$BQ$92,51,0)</f>
        <v>5.67</v>
      </c>
      <c r="AO5" s="20">
        <f t="shared" si="11"/>
        <v>0</v>
      </c>
      <c r="AP5" s="19">
        <f>VLOOKUP($AH5,ויקטורי!$B$5:$BQ$92,37,0)</f>
        <v>5.66</v>
      </c>
      <c r="AQ5" s="20">
        <f t="shared" si="12"/>
        <v>1.7667844522968323E-3</v>
      </c>
      <c r="AR5" s="19">
        <f>VLOOKUP($AH5,ויקטורי!$B$5:$BQ$92,23,0)</f>
        <v>5.6852941176470999</v>
      </c>
      <c r="AS5" s="20">
        <f t="shared" si="13"/>
        <v>-2.6901189860393249E-3</v>
      </c>
      <c r="AT5" s="19">
        <f>VLOOKUP($AH5,ויקטורי!$B$5:$BQ$92,9,0)</f>
        <v>5.63</v>
      </c>
      <c r="AU5" s="20">
        <f t="shared" si="14"/>
        <v>7.1047957371226378E-3</v>
      </c>
      <c r="AW5" s="3" t="s">
        <v>103</v>
      </c>
      <c r="AX5" s="3" t="s">
        <v>13</v>
      </c>
      <c r="AY5" s="19">
        <f>VLOOKUP(AX5,'חצי חינם'!B7:BQ106,65,0)</f>
        <v>6.7</v>
      </c>
      <c r="AZ5" s="19">
        <f>VLOOKUP($AX5,'חצי חינם'!$B$5:$BQ$92,64,0)</f>
        <v>5</v>
      </c>
      <c r="BA5" s="20">
        <f>AY5/AZ5-1</f>
        <v>0.34000000000000008</v>
      </c>
      <c r="BB5" s="19">
        <f>VLOOKUP($AX5,'חצי חינם'!$B$5:$BQ$92,58,0)</f>
        <v>6.7</v>
      </c>
      <c r="BC5" s="20">
        <f t="shared" si="15"/>
        <v>0</v>
      </c>
      <c r="BD5" s="19">
        <f>VLOOKUP($AX5,'חצי חינם'!$B$5:$BQ$92,51,0)</f>
        <v>6.7</v>
      </c>
      <c r="BE5" s="20">
        <f t="shared" si="16"/>
        <v>0</v>
      </c>
      <c r="BF5" s="19">
        <f>VLOOKUP($AX5,'חצי חינם'!$B$5:$BQ$92,37,0)</f>
        <v>6.7</v>
      </c>
      <c r="BG5" s="20">
        <f t="shared" si="17"/>
        <v>0</v>
      </c>
      <c r="BH5" s="19">
        <f>VLOOKUP($AX5,'חצי חינם'!$B$5:$BQ$92,23,0)</f>
        <v>5</v>
      </c>
      <c r="BI5" s="20">
        <f t="shared" si="18"/>
        <v>0.34000000000000008</v>
      </c>
      <c r="BJ5" s="19">
        <f>VLOOKUP($AX5,'חצי חינם'!$B$5:$BQ$92,9,0)</f>
        <v>5</v>
      </c>
      <c r="BK5" s="20">
        <f>$AY5/BJ5-1</f>
        <v>0.34000000000000008</v>
      </c>
      <c r="BM5" s="3" t="s">
        <v>108</v>
      </c>
      <c r="BN5" s="3" t="s">
        <v>13</v>
      </c>
      <c r="BO5" s="19">
        <f>VLOOKUP(BN5,'קרפור היפר'!B7:BQ98,65,0)</f>
        <v>5.9</v>
      </c>
      <c r="BP5" s="19">
        <f>VLOOKUP($BN5,'קרפור היפר'!$B$5:$BQ$92,64,0)</f>
        <v>5.9</v>
      </c>
      <c r="BQ5" s="20">
        <f>BO5/BP5-1</f>
        <v>0</v>
      </c>
      <c r="BR5" s="19">
        <f>VLOOKUP($BN5,'קרפור היפר'!$B$5:$BQ$92,58,0)</f>
        <v>5.9</v>
      </c>
      <c r="BS5" s="20">
        <f t="shared" si="19"/>
        <v>0</v>
      </c>
      <c r="BT5" s="19">
        <f>VLOOKUP($BN5,'קרפור היפר'!$B$5:$BQ$92,51,0)</f>
        <v>5</v>
      </c>
      <c r="BU5" s="20">
        <f t="shared" si="20"/>
        <v>0.18000000000000016</v>
      </c>
      <c r="BV5" s="19">
        <f>VLOOKUP($BN5,'קרפור היפר'!$B$5:$BQ$92,37,0)</f>
        <v>5.9</v>
      </c>
      <c r="BW5" s="20">
        <f t="shared" si="21"/>
        <v>0</v>
      </c>
      <c r="BX5" s="19">
        <f>VLOOKUP($BN5,'קרפור היפר'!$B$5:$BQ$92,23,0)</f>
        <v>5</v>
      </c>
      <c r="BY5" s="20">
        <f t="shared" si="22"/>
        <v>0.18000000000000016</v>
      </c>
      <c r="BZ5" s="19">
        <f>VLOOKUP(BN5,'קרפור היפר'!$B$5:$BQ$92,9,0)</f>
        <v>5</v>
      </c>
      <c r="CA5" s="20">
        <f t="shared" si="23"/>
        <v>0.18000000000000016</v>
      </c>
      <c r="CC5" s="3" t="s">
        <v>111</v>
      </c>
      <c r="CD5" s="3" t="s">
        <v>13</v>
      </c>
      <c r="CE5" s="19">
        <f>VLOOKUP($CD5,יוחננוף!$B$5:$BQ$92,65,0)</f>
        <v>5.2918918918918996</v>
      </c>
      <c r="CF5" s="19">
        <f>VLOOKUP($CD5,יוחננוף!$B$5:$BQ$92,64,0)</f>
        <v>5.9</v>
      </c>
      <c r="CG5" s="20">
        <f>CE5/CF5-1</f>
        <v>-0.10306917086577982</v>
      </c>
      <c r="CH5" s="19">
        <f>VLOOKUP($CD5,יוחננוף!$B$5:$BQ$92,58,0)</f>
        <v>5.9</v>
      </c>
      <c r="CI5" s="20">
        <f t="shared" si="24"/>
        <v>-0.10306917086577982</v>
      </c>
      <c r="CJ5" s="19">
        <f>VLOOKUP($CD5,יוחננוף!$B$5:$BQ$92,51,0)</f>
        <v>1.9</v>
      </c>
      <c r="CK5" s="20">
        <f t="shared" si="25"/>
        <v>1.7852062588904736</v>
      </c>
      <c r="CL5" s="19">
        <f>VLOOKUP($CD5,יוחננוף!$B$5:$BQ$92,37,0)</f>
        <v>1.9</v>
      </c>
      <c r="CM5" s="20">
        <f t="shared" si="26"/>
        <v>1.7852062588904736</v>
      </c>
      <c r="CN5" s="19">
        <f>VLOOKUP(CD5,יוחננוף!$B$5:$BQ$92,23,0)</f>
        <v>1.9</v>
      </c>
      <c r="CO5" s="20">
        <f>CE5/CN5-1</f>
        <v>1.7852062588904736</v>
      </c>
      <c r="CP5" s="19">
        <f>VLOOKUP(CD5,יוחננוף!$B$5:$BQ$92,9,0)</f>
        <v>3.9</v>
      </c>
      <c r="CQ5" s="20">
        <f>CE5/CP5-1</f>
        <v>0.35689535689535878</v>
      </c>
    </row>
    <row r="6" spans="1:95" x14ac:dyDescent="0.3">
      <c r="A6" s="3" t="s">
        <v>10</v>
      </c>
      <c r="B6" s="3" t="s">
        <v>14</v>
      </c>
      <c r="C6" s="19">
        <f>VLOOKUP(B6,'רמי לוי'!$B$5:$BQ$92,65,0)</f>
        <v>7.4096153846153996</v>
      </c>
      <c r="D6" s="19">
        <f>VLOOKUP($B6,'רמי לוי'!$B$5:$BQ$92,64,0)</f>
        <v>7.8</v>
      </c>
      <c r="E6" s="20">
        <f t="shared" si="0"/>
        <v>-5.0049309664692343E-2</v>
      </c>
      <c r="F6" s="19">
        <f>VLOOKUP($B6,'רמי לוי'!$B$5:$BQ$92,58,0)</f>
        <v>7.8</v>
      </c>
      <c r="G6" s="20">
        <f t="shared" ref="G6:G67" si="28">C6/F6-1</f>
        <v>-5.0049309664692343E-2</v>
      </c>
      <c r="H6" s="19">
        <f>VLOOKUP($B6,'רמי לוי'!$B$5:$BQ$92,51,0)</f>
        <v>7.4777777777778001</v>
      </c>
      <c r="I6" s="20">
        <f t="shared" ref="I6:I67" si="29">$C6/H6-1</f>
        <v>-9.1153274659970807E-3</v>
      </c>
      <c r="J6" s="19">
        <f>VLOOKUP($B6,'רמי לוי'!$B$5:$BQ$92,37,0)</f>
        <v>7.4716981132075002</v>
      </c>
      <c r="K6" s="20">
        <f t="shared" si="1"/>
        <v>-8.3090520590438643E-3</v>
      </c>
      <c r="L6" s="19">
        <f>VLOOKUP($B6,'רמי לוי'!$B$5:$BQ$92,23,0)</f>
        <v>7.5264150943396002</v>
      </c>
      <c r="M6" s="20">
        <f t="shared" si="2"/>
        <v>-1.5518637792385714E-2</v>
      </c>
      <c r="N6" s="19">
        <f>VLOOKUP($B6,'רמי לוי'!$B$5:$BQ$92,9,0)</f>
        <v>7.7462962962962996</v>
      </c>
      <c r="O6" s="20">
        <f t="shared" si="3"/>
        <v>-4.3463469353977047E-2</v>
      </c>
      <c r="Q6" s="3" t="s">
        <v>98</v>
      </c>
      <c r="R6" s="3" t="s">
        <v>14</v>
      </c>
      <c r="S6" s="19">
        <f>VLOOKUP(R6,'שופרסל דיל'!$B$5:$BQ$92,65,0)</f>
        <v>7.9</v>
      </c>
      <c r="T6" s="19">
        <f>VLOOKUP($R6,'שופרסל דיל'!$B$5:$BQ$92,64,0)</f>
        <v>7.9</v>
      </c>
      <c r="U6" s="20">
        <f t="shared" si="4"/>
        <v>0</v>
      </c>
      <c r="V6" s="19">
        <f>VLOOKUP($R6,'שופרסל דיל'!$B$5:$BQ$92,58,0)</f>
        <v>7.9</v>
      </c>
      <c r="W6" s="20">
        <f t="shared" si="27"/>
        <v>0</v>
      </c>
      <c r="X6" s="19">
        <f>VLOOKUP($R6,'שופרסל דיל'!$B$5:$BQ$92,51,0)</f>
        <v>7.9</v>
      </c>
      <c r="Y6" s="20">
        <f t="shared" si="5"/>
        <v>0</v>
      </c>
      <c r="Z6" s="19">
        <f>VLOOKUP($R6,'שופרסל דיל'!$B$5:$BQ$92,37,0)</f>
        <v>7.9</v>
      </c>
      <c r="AA6" s="20">
        <f t="shared" si="6"/>
        <v>0</v>
      </c>
      <c r="AB6" s="19">
        <f>VLOOKUP($R6,'שופרסל דיל'!$B$5:$BQ$92,23,0)</f>
        <v>7.9</v>
      </c>
      <c r="AC6" s="20">
        <f t="shared" si="7"/>
        <v>0</v>
      </c>
      <c r="AD6" s="19">
        <f>VLOOKUP($R6,'שופרסל דיל'!$B$5:$BQ$92,9,0)</f>
        <v>7.9</v>
      </c>
      <c r="AE6" s="20">
        <f t="shared" si="8"/>
        <v>0</v>
      </c>
      <c r="AG6" s="3" t="s">
        <v>101</v>
      </c>
      <c r="AH6" s="3" t="s">
        <v>14</v>
      </c>
      <c r="AI6" s="19">
        <f>VLOOKUP(AH6,ויקטורי!$B$5:$BQ$92,65,0)</f>
        <v>8.2799999999999994</v>
      </c>
      <c r="AJ6" s="19">
        <f>VLOOKUP($AH6,ויקטורי!$B$5:$BQ$92,64,0)</f>
        <v>8.27</v>
      </c>
      <c r="AK6" s="20">
        <f t="shared" si="9"/>
        <v>1.2091898428052694E-3</v>
      </c>
      <c r="AL6" s="19">
        <f>VLOOKUP($AH6,ויקטורי!$B$5:$BQ$92,58,0)</f>
        <v>8.2799999999999994</v>
      </c>
      <c r="AM6" s="20">
        <f t="shared" si="10"/>
        <v>0</v>
      </c>
      <c r="AN6" s="19">
        <f>VLOOKUP($AH6,ויקטורי!$B$5:$BQ$92,51,0)</f>
        <v>8.2899999999999991</v>
      </c>
      <c r="AO6" s="20">
        <f t="shared" si="11"/>
        <v>-1.2062726176115257E-3</v>
      </c>
      <c r="AP6" s="19">
        <f>VLOOKUP($AH6,ויקטורי!$B$5:$BQ$92,37,0)</f>
        <v>8.2899999999999991</v>
      </c>
      <c r="AQ6" s="20">
        <f t="shared" si="12"/>
        <v>-1.2062726176115257E-3</v>
      </c>
      <c r="AR6" s="19">
        <f>VLOOKUP($AH6,ויקטורי!$B$5:$BQ$92,23,0)</f>
        <v>8.26</v>
      </c>
      <c r="AS6" s="20">
        <f t="shared" si="13"/>
        <v>2.421307506053294E-3</v>
      </c>
      <c r="AT6" s="19">
        <f>VLOOKUP($AH6,ויקטורי!$B$5:$BQ$92,9,0)</f>
        <v>8.2172131147541005</v>
      </c>
      <c r="AU6" s="20">
        <f t="shared" si="14"/>
        <v>7.6408977556106095E-3</v>
      </c>
      <c r="AW6" s="3" t="s">
        <v>103</v>
      </c>
      <c r="AX6" s="3" t="s">
        <v>14</v>
      </c>
      <c r="AY6" s="19">
        <f>VLOOKUP(AX6,'חצי חינם'!B8:BQ107,65,0)</f>
        <v>7.9</v>
      </c>
      <c r="AZ6" s="19">
        <f>VLOOKUP($AX6,'חצי חינם'!$B$5:$BQ$92,64,0)</f>
        <v>7.9</v>
      </c>
      <c r="BA6" s="20">
        <f t="shared" ref="BA6:BA67" si="30">AY6/AZ6-1</f>
        <v>0</v>
      </c>
      <c r="BB6" s="19">
        <f>VLOOKUP($AX6,'חצי חינם'!$B$5:$BQ$92,58,0)</f>
        <v>7.9</v>
      </c>
      <c r="BC6" s="20">
        <f t="shared" si="15"/>
        <v>0</v>
      </c>
      <c r="BD6" s="19">
        <f>VLOOKUP($AX6,'חצי חינם'!$B$5:$BQ$92,51,0)</f>
        <v>7.9</v>
      </c>
      <c r="BE6" s="20">
        <f t="shared" si="16"/>
        <v>0</v>
      </c>
      <c r="BF6" s="19">
        <f>VLOOKUP($AX6,'חצי חינם'!$B$5:$BQ$92,37,0)</f>
        <v>7.9</v>
      </c>
      <c r="BG6" s="20">
        <f t="shared" si="17"/>
        <v>0</v>
      </c>
      <c r="BH6" s="19">
        <f>VLOOKUP($AX6,'חצי חינם'!$B$5:$BQ$92,23,0)</f>
        <v>7.9</v>
      </c>
      <c r="BI6" s="20">
        <f t="shared" si="18"/>
        <v>0</v>
      </c>
      <c r="BJ6" s="19">
        <f>VLOOKUP($AX6,'חצי חינם'!$B$5:$BQ$92,9,0)</f>
        <v>7.9</v>
      </c>
      <c r="BK6" s="20">
        <f>$AY6/BJ6-1</f>
        <v>0</v>
      </c>
      <c r="BM6" s="3" t="s">
        <v>108</v>
      </c>
      <c r="BN6" s="3" t="s">
        <v>14</v>
      </c>
      <c r="BO6" s="19">
        <f>VLOOKUP(BN6,'קרפור היפר'!B8:BQ99,65,0)</f>
        <v>7.9</v>
      </c>
      <c r="BP6" s="19">
        <f>VLOOKUP($BN6,'קרפור היפר'!$B$5:$BQ$92,64,0)</f>
        <v>7.9</v>
      </c>
      <c r="BQ6" s="20">
        <f t="shared" ref="BQ6:BQ69" si="31">BO6/BP6-1</f>
        <v>0</v>
      </c>
      <c r="BR6" s="19">
        <f>VLOOKUP($BN6,'קרפור היפר'!$B$5:$BQ$92,58,0)</f>
        <v>7.9</v>
      </c>
      <c r="BS6" s="20">
        <f t="shared" si="19"/>
        <v>0</v>
      </c>
      <c r="BT6" s="19">
        <f>VLOOKUP($BN6,'קרפור היפר'!$B$5:$BQ$92,51,0)</f>
        <v>7.9</v>
      </c>
      <c r="BU6" s="20">
        <f t="shared" si="20"/>
        <v>0</v>
      </c>
      <c r="BV6" s="19">
        <f>VLOOKUP($BN6,'קרפור היפר'!$B$5:$BQ$92,37,0)</f>
        <v>7.9</v>
      </c>
      <c r="BW6" s="20">
        <f t="shared" si="21"/>
        <v>0</v>
      </c>
      <c r="BX6" s="19">
        <f>VLOOKUP($BN6,'קרפור היפר'!$B$5:$BQ$92,23,0)</f>
        <v>7.9</v>
      </c>
      <c r="BY6" s="20">
        <f t="shared" si="22"/>
        <v>0</v>
      </c>
      <c r="BZ6" s="19">
        <f>VLOOKUP(BN6,'קרפור היפר'!$B$5:$BQ$92,9,0)</f>
        <v>7.9</v>
      </c>
      <c r="CA6" s="20">
        <f t="shared" si="23"/>
        <v>0</v>
      </c>
      <c r="CC6" s="3" t="s">
        <v>111</v>
      </c>
      <c r="CD6" s="3" t="s">
        <v>14</v>
      </c>
      <c r="CE6" s="19">
        <f>VLOOKUP($CD6,יוחננוף!$B$5:$BQ$92,65,0)</f>
        <v>7.9</v>
      </c>
      <c r="CF6" s="19">
        <f>VLOOKUP($CD6,יוחננוף!$B$5:$BQ$92,64,0)</f>
        <v>7.9</v>
      </c>
      <c r="CG6" s="20">
        <f t="shared" ref="CG6:CG69" si="32">CE6/CF6-1</f>
        <v>0</v>
      </c>
      <c r="CH6" s="19">
        <f>VLOOKUP($CD6,יוחננוף!$B$5:$BQ$92,58,0)</f>
        <v>7.9</v>
      </c>
      <c r="CI6" s="20">
        <f t="shared" si="24"/>
        <v>0</v>
      </c>
      <c r="CJ6" s="19">
        <f>VLOOKUP($CD6,יוחננוף!$B$5:$BQ$92,51,0)</f>
        <v>7.9</v>
      </c>
      <c r="CK6" s="20">
        <f t="shared" si="25"/>
        <v>0</v>
      </c>
      <c r="CL6" s="19">
        <f>VLOOKUP($CD6,יוחננוף!$B$5:$BQ$92,37,0)</f>
        <v>7.9</v>
      </c>
      <c r="CM6" s="20">
        <f t="shared" si="26"/>
        <v>0</v>
      </c>
      <c r="CN6" s="19">
        <f>VLOOKUP(CD6,יוחננוף!$B$5:$BQ$92,23,0)</f>
        <v>7.9</v>
      </c>
      <c r="CO6" s="20">
        <f>CE6/CN6-1</f>
        <v>0</v>
      </c>
      <c r="CP6" s="19">
        <f>VLOOKUP(CD6,יוחננוף!$B$5:$BQ$92,9,0)</f>
        <v>7.9</v>
      </c>
      <c r="CQ6" s="20">
        <f t="shared" ref="CQ6:CQ67" si="33">CE6/CP6-1</f>
        <v>0</v>
      </c>
    </row>
    <row r="7" spans="1:95" x14ac:dyDescent="0.3">
      <c r="A7" s="3" t="s">
        <v>10</v>
      </c>
      <c r="B7" s="3" t="s">
        <v>15</v>
      </c>
      <c r="C7" s="19">
        <f>VLOOKUP(B7,'רמי לוי'!$B$5:$BQ$92,65,0)</f>
        <v>7.4914893617020999</v>
      </c>
      <c r="D7" s="19">
        <f>VLOOKUP($B7,'רמי לוי'!$B$5:$BQ$92,64,0)</f>
        <v>7.6945454545454997</v>
      </c>
      <c r="E7" s="20">
        <f t="shared" si="0"/>
        <v>-2.6389615090706364E-2</v>
      </c>
      <c r="F7" s="19">
        <f>VLOOKUP($B7,'רמי לוי'!$B$5:$BQ$92,58,0)</f>
        <v>7.8</v>
      </c>
      <c r="G7" s="20">
        <f t="shared" si="28"/>
        <v>-3.9552645935628239E-2</v>
      </c>
      <c r="H7" s="19">
        <f>VLOOKUP($B7,'רמי לוי'!$B$5:$BQ$92,51,0)</f>
        <v>7.4716981132075002</v>
      </c>
      <c r="I7" s="20">
        <f t="shared" si="29"/>
        <v>2.6488287126611443E-3</v>
      </c>
      <c r="J7" s="19">
        <f>VLOOKUP($B7,'רמי לוי'!$B$5:$BQ$92,37,0)</f>
        <v>7.4448979591836997</v>
      </c>
      <c r="K7" s="20">
        <f t="shared" si="1"/>
        <v>6.2581653602018505E-3</v>
      </c>
      <c r="L7" s="19">
        <f>VLOOKUP($B7,'רמי לוי'!$B$5:$BQ$92,23,0)</f>
        <v>7.4914893617020999</v>
      </c>
      <c r="M7" s="20">
        <f t="shared" si="2"/>
        <v>0</v>
      </c>
      <c r="N7" s="19">
        <f>VLOOKUP($B7,'רמי לוי'!$B$5:$BQ$92,9,0)</f>
        <v>7.7462962962962996</v>
      </c>
      <c r="O7" s="20">
        <f t="shared" si="3"/>
        <v>-3.2894034109698267E-2</v>
      </c>
      <c r="Q7" s="3" t="s">
        <v>98</v>
      </c>
      <c r="R7" s="3" t="s">
        <v>15</v>
      </c>
      <c r="S7" s="19">
        <f>VLOOKUP(R7,'שופרסל דיל'!$B$5:$BQ$92,65,0)</f>
        <v>7.9</v>
      </c>
      <c r="T7" s="19">
        <f>VLOOKUP($R7,'שופרסל דיל'!$B$5:$BQ$92,64,0)</f>
        <v>7.9</v>
      </c>
      <c r="U7" s="20">
        <f t="shared" si="4"/>
        <v>0</v>
      </c>
      <c r="V7" s="19">
        <f>VLOOKUP($R7,'שופרסל דיל'!$B$5:$BQ$92,58,0)</f>
        <v>7.9</v>
      </c>
      <c r="W7" s="20">
        <f t="shared" si="27"/>
        <v>0</v>
      </c>
      <c r="X7" s="19">
        <f>VLOOKUP($R7,'שופרסל דיל'!$B$5:$BQ$92,51,0)</f>
        <v>7.9</v>
      </c>
      <c r="Y7" s="20">
        <f t="shared" si="5"/>
        <v>0</v>
      </c>
      <c r="Z7" s="19">
        <f>VLOOKUP($R7,'שופרסל דיל'!$B$5:$BQ$92,37,0)</f>
        <v>7.9</v>
      </c>
      <c r="AA7" s="20">
        <f t="shared" si="6"/>
        <v>0</v>
      </c>
      <c r="AB7" s="19">
        <f>VLOOKUP($R7,'שופרסל דיל'!$B$5:$BQ$92,23,0)</f>
        <v>7.9</v>
      </c>
      <c r="AC7" s="20">
        <f t="shared" si="7"/>
        <v>0</v>
      </c>
      <c r="AD7" s="19">
        <f>VLOOKUP($R7,'שופרסל דיל'!$B$5:$BQ$92,9,0)</f>
        <v>7.9</v>
      </c>
      <c r="AE7" s="20">
        <f t="shared" si="8"/>
        <v>0</v>
      </c>
      <c r="AG7" s="3" t="s">
        <v>101</v>
      </c>
      <c r="AH7" s="3" t="s">
        <v>15</v>
      </c>
      <c r="AI7" s="19">
        <f>VLOOKUP(AH7,ויקטורי!$B$5:$BQ$92,65,0)</f>
        <v>8.2899999999999991</v>
      </c>
      <c r="AJ7" s="19">
        <f>VLOOKUP($AH7,ויקטורי!$B$5:$BQ$92,64,0)</f>
        <v>8.27</v>
      </c>
      <c r="AK7" s="20">
        <f t="shared" si="9"/>
        <v>2.4183796856105388E-3</v>
      </c>
      <c r="AL7" s="19">
        <f>VLOOKUP($AH7,ויקטורי!$B$5:$BQ$92,58,0)</f>
        <v>8.27</v>
      </c>
      <c r="AM7" s="20">
        <f t="shared" si="10"/>
        <v>2.4183796856105388E-3</v>
      </c>
      <c r="AN7" s="19">
        <f>VLOOKUP($AH7,ויקטורי!$B$5:$BQ$92,51,0)</f>
        <v>8.26</v>
      </c>
      <c r="AO7" s="20">
        <f t="shared" si="11"/>
        <v>3.63196125907983E-3</v>
      </c>
      <c r="AP7" s="19">
        <f>VLOOKUP($AH7,ויקטורי!$B$5:$BQ$92,37,0)</f>
        <v>8.3000000000000007</v>
      </c>
      <c r="AQ7" s="20">
        <f t="shared" si="12"/>
        <v>-1.2048192771085819E-3</v>
      </c>
      <c r="AR7" s="19">
        <f>VLOOKUP($AH7,ויקטורי!$B$5:$BQ$92,23,0)</f>
        <v>8.26</v>
      </c>
      <c r="AS7" s="20">
        <f t="shared" si="13"/>
        <v>3.63196125907983E-3</v>
      </c>
      <c r="AT7" s="19">
        <f>VLOOKUP($AH7,ויקטורי!$B$5:$BQ$92,9,0)</f>
        <v>8.2161666666666999</v>
      </c>
      <c r="AU7" s="20">
        <f t="shared" si="14"/>
        <v>8.9863480536298557E-3</v>
      </c>
      <c r="AW7" s="3" t="s">
        <v>103</v>
      </c>
      <c r="AX7" s="3" t="s">
        <v>15</v>
      </c>
      <c r="AY7" s="19">
        <f>VLOOKUP(AX7,'חצי חינם'!B9:BQ108,65,0)</f>
        <v>7.9</v>
      </c>
      <c r="AZ7" s="19">
        <f>VLOOKUP($AX7,'חצי חינם'!$B$5:$BQ$92,64,0)</f>
        <v>7.9</v>
      </c>
      <c r="BA7" s="20">
        <f t="shared" si="30"/>
        <v>0</v>
      </c>
      <c r="BB7" s="19">
        <f>VLOOKUP($AX7,'חצי חינם'!$B$5:$BQ$92,58,0)</f>
        <v>7.9</v>
      </c>
      <c r="BC7" s="20">
        <f t="shared" si="15"/>
        <v>0</v>
      </c>
      <c r="BD7" s="19">
        <f>VLOOKUP($AX7,'חצי חינם'!$B$5:$BQ$92,51,0)</f>
        <v>7.9</v>
      </c>
      <c r="BE7" s="20">
        <f t="shared" si="16"/>
        <v>0</v>
      </c>
      <c r="BF7" s="19">
        <f>VLOOKUP($AX7,'חצי חינם'!$B$5:$BQ$92,37,0)</f>
        <v>7.9</v>
      </c>
      <c r="BG7" s="20">
        <f t="shared" si="17"/>
        <v>0</v>
      </c>
      <c r="BH7" s="19">
        <f>VLOOKUP($AX7,'חצי חינם'!$B$5:$BQ$92,23,0)</f>
        <v>7.9</v>
      </c>
      <c r="BI7" s="20">
        <f t="shared" si="18"/>
        <v>0</v>
      </c>
      <c r="BJ7" s="19">
        <f>VLOOKUP($AX7,'חצי חינם'!$B$5:$BQ$92,9,0)</f>
        <v>7.9</v>
      </c>
      <c r="BK7" s="20">
        <f t="shared" ref="BK7:BK67" si="34">$AY7/BJ7-1</f>
        <v>0</v>
      </c>
      <c r="BM7" s="3" t="s">
        <v>108</v>
      </c>
      <c r="BN7" s="3" t="s">
        <v>15</v>
      </c>
      <c r="BO7" s="19">
        <f>VLOOKUP(BN7,'קרפור היפר'!B9:BQ100,65,0)</f>
        <v>7.9</v>
      </c>
      <c r="BP7" s="19">
        <f>VLOOKUP($BN7,'קרפור היפר'!$B$5:$BQ$92,64,0)</f>
        <v>7.9</v>
      </c>
      <c r="BQ7" s="20">
        <f t="shared" si="31"/>
        <v>0</v>
      </c>
      <c r="BR7" s="19">
        <f>VLOOKUP($BN7,'קרפור היפר'!$B$5:$BQ$92,58,0)</f>
        <v>7.9</v>
      </c>
      <c r="BS7" s="20">
        <f t="shared" si="19"/>
        <v>0</v>
      </c>
      <c r="BT7" s="19">
        <f>VLOOKUP($BN7,'קרפור היפר'!$B$5:$BQ$92,51,0)</f>
        <v>7.9</v>
      </c>
      <c r="BU7" s="20">
        <f t="shared" si="20"/>
        <v>0</v>
      </c>
      <c r="BV7" s="19">
        <f>VLOOKUP($BN7,'קרפור היפר'!$B$5:$BQ$92,37,0)</f>
        <v>7.9</v>
      </c>
      <c r="BW7" s="20">
        <f t="shared" si="21"/>
        <v>0</v>
      </c>
      <c r="BX7" s="19">
        <f>VLOOKUP($BN7,'קרפור היפר'!$B$5:$BQ$92,23,0)</f>
        <v>7.9</v>
      </c>
      <c r="BY7" s="20">
        <f t="shared" si="22"/>
        <v>0</v>
      </c>
      <c r="BZ7" s="19">
        <f>VLOOKUP(BN7,'קרפור היפר'!$B$5:$BQ$92,9,0)</f>
        <v>7.9</v>
      </c>
      <c r="CA7" s="20">
        <f t="shared" si="23"/>
        <v>0</v>
      </c>
      <c r="CC7" s="3" t="s">
        <v>111</v>
      </c>
      <c r="CD7" s="3" t="s">
        <v>15</v>
      </c>
      <c r="CE7" s="19">
        <f>VLOOKUP($CD7,יוחננוף!$B$5:$BQ$92,65,0)</f>
        <v>7.9</v>
      </c>
      <c r="CF7" s="19">
        <f>VLOOKUP($CD7,יוחננוף!$B$5:$BQ$92,64,0)</f>
        <v>7.9</v>
      </c>
      <c r="CG7" s="20">
        <f t="shared" si="32"/>
        <v>0</v>
      </c>
      <c r="CH7" s="19">
        <f>VLOOKUP($CD7,יוחננוף!$B$5:$BQ$92,58,0)</f>
        <v>7.9</v>
      </c>
      <c r="CI7" s="20">
        <f t="shared" si="24"/>
        <v>0</v>
      </c>
      <c r="CJ7" s="19">
        <f>VLOOKUP($CD7,יוחננוף!$B$5:$BQ$92,51,0)</f>
        <v>7.9</v>
      </c>
      <c r="CK7" s="20">
        <f t="shared" si="25"/>
        <v>0</v>
      </c>
      <c r="CL7" s="19">
        <f>VLOOKUP($CD7,יוחננוף!$B$5:$BQ$92,37,0)</f>
        <v>7.9</v>
      </c>
      <c r="CM7" s="20">
        <f t="shared" si="26"/>
        <v>0</v>
      </c>
      <c r="CN7" s="19">
        <f>VLOOKUP(CD7,יוחננוף!$B$5:$BQ$92,23,0)</f>
        <v>7.9</v>
      </c>
      <c r="CO7" s="20">
        <f t="shared" ref="CO7:CO67" si="35">CE7/CN7-1</f>
        <v>0</v>
      </c>
      <c r="CP7" s="19">
        <f>VLOOKUP(CD7,יוחננוף!$B$5:$BQ$92,9,0)</f>
        <v>7.9</v>
      </c>
      <c r="CQ7" s="20">
        <f t="shared" si="33"/>
        <v>0</v>
      </c>
    </row>
    <row r="8" spans="1:95" x14ac:dyDescent="0.3">
      <c r="A8" s="3" t="s">
        <v>10</v>
      </c>
      <c r="B8" s="3" t="s">
        <v>16</v>
      </c>
      <c r="C8" s="19">
        <f>VLOOKUP(B8,'רמי לוי'!$B$5:$BQ$92,65,0)</f>
        <v>11.9</v>
      </c>
      <c r="D8" s="19">
        <f>VLOOKUP($B8,'רמי לוי'!$B$5:$BQ$92,64,0)</f>
        <v>11.955555555556</v>
      </c>
      <c r="E8" s="20">
        <f t="shared" si="0"/>
        <v>-4.6468401487358424E-3</v>
      </c>
      <c r="F8" s="19">
        <f>VLOOKUP($B8,'רמי לוי'!$B$5:$BQ$92,58,0)</f>
        <v>12.328571428570999</v>
      </c>
      <c r="G8" s="20">
        <f t="shared" si="28"/>
        <v>-3.4762456546895693E-2</v>
      </c>
      <c r="H8" s="19">
        <f>VLOOKUP($B8,'רמי לוי'!$B$5:$BQ$92,51,0)</f>
        <v>9.92</v>
      </c>
      <c r="I8" s="20">
        <f t="shared" si="29"/>
        <v>0.19959677419354849</v>
      </c>
      <c r="J8" s="19">
        <f>VLOOKUP($B8,'רמי לוי'!$B$5:$BQ$92,37,0)</f>
        <v>9.9</v>
      </c>
      <c r="K8" s="20">
        <f t="shared" si="1"/>
        <v>0.20202020202020199</v>
      </c>
      <c r="L8" s="19">
        <f>VLOOKUP($B8,'רמי לוי'!$B$5:$BQ$92,23,0)</f>
        <v>9.92</v>
      </c>
      <c r="M8" s="20">
        <f t="shared" si="2"/>
        <v>0.19959677419354849</v>
      </c>
      <c r="N8" s="19">
        <f>VLOOKUP($B8,'רמי לוי'!$B$5:$BQ$92,9,0)</f>
        <v>10.9</v>
      </c>
      <c r="O8" s="20">
        <f t="shared" si="3"/>
        <v>9.174311926605494E-2</v>
      </c>
      <c r="Q8" s="3" t="s">
        <v>98</v>
      </c>
      <c r="R8" s="3" t="s">
        <v>16</v>
      </c>
      <c r="S8" s="19">
        <f>VLOOKUP(R8,'שופרסל דיל'!$B$5:$BQ$92,65,0)</f>
        <v>12</v>
      </c>
      <c r="T8" s="19">
        <f>VLOOKUP($R8,'שופרסל דיל'!$B$5:$BQ$92,64,0)</f>
        <v>12</v>
      </c>
      <c r="U8" s="20">
        <f t="shared" si="4"/>
        <v>0</v>
      </c>
      <c r="V8" s="19">
        <f>VLOOKUP($R8,'שופרסל דיל'!$B$5:$BQ$92,58,0)</f>
        <v>13.43</v>
      </c>
      <c r="W8" s="20">
        <f t="shared" si="27"/>
        <v>-0.10647803425167535</v>
      </c>
      <c r="X8" s="19">
        <f>VLOOKUP($R8,'שופרסל דיל'!$B$5:$BQ$92,51,0)</f>
        <v>13.43</v>
      </c>
      <c r="Y8" s="20">
        <f t="shared" si="5"/>
        <v>-0.10647803425167535</v>
      </c>
      <c r="Z8" s="19">
        <f>VLOOKUP($R8,'שופרסל דיל'!$B$5:$BQ$92,37,0)</f>
        <v>13.43</v>
      </c>
      <c r="AA8" s="20">
        <f t="shared" si="6"/>
        <v>-0.10647803425167535</v>
      </c>
      <c r="AB8" s="19">
        <f>VLOOKUP($R8,'שופרסל דיל'!$B$5:$BQ$92,23,0)</f>
        <v>13.43</v>
      </c>
      <c r="AC8" s="20">
        <f t="shared" si="7"/>
        <v>-0.10647803425167535</v>
      </c>
      <c r="AD8" s="19">
        <f>VLOOKUP($R8,'שופרסל דיל'!$B$5:$BQ$92,9,0)</f>
        <v>13.43</v>
      </c>
      <c r="AE8" s="20">
        <f t="shared" si="8"/>
        <v>-0.10647803425167535</v>
      </c>
      <c r="AG8" s="3" t="s">
        <v>101</v>
      </c>
      <c r="AH8" s="3" t="s">
        <v>16</v>
      </c>
      <c r="AI8" s="19">
        <f>VLOOKUP(AH8,ויקטורי!$B$5:$BQ$92,65,0)</f>
        <v>13.757575757575999</v>
      </c>
      <c r="AJ8" s="19">
        <f>VLOOKUP($AH8,ויקטורי!$B$5:$BQ$92,64,0)</f>
        <v>16.66</v>
      </c>
      <c r="AK8" s="20">
        <f t="shared" si="9"/>
        <v>-0.17421514060168075</v>
      </c>
      <c r="AL8" s="19">
        <f>VLOOKUP($AH8,ויקטורי!$B$5:$BQ$92,58,0)</f>
        <v>16.61</v>
      </c>
      <c r="AM8" s="20">
        <f>$AI8/AL8-1</f>
        <v>-0.17172933428199877</v>
      </c>
      <c r="AN8" s="19">
        <f>VLOOKUP($AH8,ויקטורי!$B$5:$BQ$92,51,0)</f>
        <v>12.46</v>
      </c>
      <c r="AO8" s="20">
        <f t="shared" si="11"/>
        <v>0.10413930638651681</v>
      </c>
      <c r="AP8" s="19">
        <f>VLOOKUP($AH8,ויקטורי!$B$5:$BQ$92,37,0)</f>
        <v>11.67</v>
      </c>
      <c r="AQ8" s="20">
        <f t="shared" si="12"/>
        <v>0.17888395523359035</v>
      </c>
      <c r="AR8" s="19">
        <f>VLOOKUP($AH8,ויקטורי!$B$5:$BQ$92,23,0)</f>
        <v>12.53</v>
      </c>
      <c r="AS8" s="20">
        <f t="shared" si="13"/>
        <v>9.7970930373184384E-2</v>
      </c>
      <c r="AT8" s="19">
        <f>VLOOKUP($AH8,ויקטורי!$B$5:$BQ$92,9,0)</f>
        <v>12.44</v>
      </c>
      <c r="AU8" s="20">
        <f t="shared" si="14"/>
        <v>0.10591444996591637</v>
      </c>
      <c r="AW8" s="3" t="s">
        <v>103</v>
      </c>
      <c r="AX8" s="3" t="s">
        <v>16</v>
      </c>
      <c r="AY8" s="19">
        <f>VLOOKUP(AX8,'חצי חינם'!B10:BQ109,65,0)</f>
        <v>18.899999999999999</v>
      </c>
      <c r="AZ8" s="19">
        <f>VLOOKUP($AX8,'חצי חינם'!$B$5:$BQ$92,64,0)</f>
        <v>18.899999999999999</v>
      </c>
      <c r="BA8" s="20">
        <f t="shared" si="30"/>
        <v>0</v>
      </c>
      <c r="BB8" s="19">
        <f>VLOOKUP($AX8,'חצי חינם'!$B$5:$BQ$92,58,0)</f>
        <v>18.899999999999999</v>
      </c>
      <c r="BC8" s="20">
        <f t="shared" si="15"/>
        <v>0</v>
      </c>
      <c r="BD8" s="19">
        <f>VLOOKUP($AX8,'חצי חינם'!$B$5:$BQ$92,51,0)</f>
        <v>18.899999999999999</v>
      </c>
      <c r="BE8" s="20">
        <f t="shared" si="16"/>
        <v>0</v>
      </c>
      <c r="BF8" s="19">
        <f>VLOOKUP($AX8,'חצי חינם'!$B$5:$BQ$92,37,0)</f>
        <v>9.9</v>
      </c>
      <c r="BG8" s="20">
        <f t="shared" si="17"/>
        <v>0.90909090909090895</v>
      </c>
      <c r="BH8" s="19">
        <f>VLOOKUP($AX8,'חצי חינם'!$B$5:$BQ$92,23,0)</f>
        <v>9.9</v>
      </c>
      <c r="BI8" s="20">
        <f t="shared" si="18"/>
        <v>0.90909090909090895</v>
      </c>
      <c r="BJ8" s="19">
        <f>VLOOKUP($AX8,'חצי חינם'!$B$5:$BQ$92,9,0)</f>
        <v>9.9</v>
      </c>
      <c r="BK8" s="20">
        <f>$AY8/BJ8-1</f>
        <v>0.90909090909090895</v>
      </c>
      <c r="BM8" s="3" t="s">
        <v>108</v>
      </c>
      <c r="BN8" s="3" t="s">
        <v>16</v>
      </c>
      <c r="BO8" s="19">
        <f>VLOOKUP(BN8,'קרפור היפר'!B10:BQ101,65,0)</f>
        <v>12</v>
      </c>
      <c r="BP8" s="19">
        <f>VLOOKUP($BN8,'קרפור היפר'!$B$5:$BQ$92,64,0)</f>
        <v>12</v>
      </c>
      <c r="BQ8" s="20">
        <f t="shared" si="31"/>
        <v>0</v>
      </c>
      <c r="BR8" s="19">
        <f>VLOOKUP($BN8,'קרפור היפר'!$B$5:$BQ$92,58,0)</f>
        <v>14.33</v>
      </c>
      <c r="BS8" s="20">
        <f t="shared" si="19"/>
        <v>-0.16259595254710402</v>
      </c>
      <c r="BT8" s="19">
        <f>VLOOKUP($BN8,'קרפור היפר'!$B$5:$BQ$92,51,0)</f>
        <v>9.9</v>
      </c>
      <c r="BU8" s="20">
        <f t="shared" si="20"/>
        <v>0.21212121212121215</v>
      </c>
      <c r="BV8" s="19">
        <f>VLOOKUP($BN8,'קרפור היפר'!$B$5:$BQ$92,37,0)</f>
        <v>10.75</v>
      </c>
      <c r="BW8" s="20">
        <f t="shared" si="21"/>
        <v>0.11627906976744184</v>
      </c>
      <c r="BX8" s="19">
        <f>VLOOKUP($BN8,'קרפור היפר'!$B$5:$BQ$92,23,0)</f>
        <v>9.9</v>
      </c>
      <c r="BY8" s="20">
        <f t="shared" si="22"/>
        <v>0.21212121212121215</v>
      </c>
      <c r="BZ8" s="19">
        <f>VLOOKUP(BN8,'קרפור היפר'!$B$5:$BQ$92,9,0)</f>
        <v>11.18</v>
      </c>
      <c r="CA8" s="20">
        <f t="shared" si="23"/>
        <v>7.3345259391770945E-2</v>
      </c>
      <c r="CC8" s="3" t="s">
        <v>111</v>
      </c>
      <c r="CD8" s="3" t="s">
        <v>16</v>
      </c>
      <c r="CE8" s="19">
        <f>VLOOKUP($CD8,יוחננוף!$B$5:$BQ$92,65,0)</f>
        <v>13.116111111111</v>
      </c>
      <c r="CF8" s="19">
        <f>VLOOKUP($CD8,יוחננוף!$B$5:$BQ$92,64,0)</f>
        <v>14.87</v>
      </c>
      <c r="CG8" s="20">
        <f t="shared" si="32"/>
        <v>-0.11794814316671143</v>
      </c>
      <c r="CH8" s="19">
        <f>VLOOKUP($CD8,יוחננוף!$B$5:$BQ$92,58,0)</f>
        <v>13.68</v>
      </c>
      <c r="CI8" s="20">
        <f t="shared" si="24"/>
        <v>-4.1219948018201724E-2</v>
      </c>
      <c r="CJ8" s="19">
        <f>VLOOKUP($CD8,יוחננוף!$B$5:$BQ$92,51,0)</f>
        <v>10.27</v>
      </c>
      <c r="CK8" s="20">
        <f t="shared" si="25"/>
        <v>0.27712863788812081</v>
      </c>
      <c r="CL8" s="19">
        <f>VLOOKUP($CD8,יוחננוף!$B$5:$BQ$92,37,0)</f>
        <v>10.28</v>
      </c>
      <c r="CM8" s="20">
        <f t="shared" si="26"/>
        <v>0.2758862948551557</v>
      </c>
      <c r="CN8" s="19">
        <f>VLOOKUP(CD8,יוחננוף!$B$5:$BQ$92,23,0)</f>
        <v>10.28</v>
      </c>
      <c r="CO8" s="20">
        <f t="shared" si="35"/>
        <v>0.2758862948551557</v>
      </c>
      <c r="CP8" s="19">
        <f>VLOOKUP(CD8,יוחננוף!$B$5:$BQ$92,9,0)</f>
        <v>10.9</v>
      </c>
      <c r="CQ8" s="20">
        <f t="shared" si="33"/>
        <v>0.20331294597348615</v>
      </c>
    </row>
    <row r="9" spans="1:95" x14ac:dyDescent="0.3">
      <c r="A9" s="3" t="s">
        <v>10</v>
      </c>
      <c r="B9" s="3" t="s">
        <v>17</v>
      </c>
      <c r="C9" s="19">
        <f>VLOOKUP(B9,'רמי לוי'!$B$5:$BQ$92,65,0)</f>
        <v>16.899999999999999</v>
      </c>
      <c r="D9" s="19">
        <f>VLOOKUP($B9,'רמי לוי'!$B$5:$BQ$92,64,0)</f>
        <v>12.6</v>
      </c>
      <c r="E9" s="20">
        <f t="shared" si="0"/>
        <v>0.34126984126984117</v>
      </c>
      <c r="F9" s="19">
        <f>VLOOKUP($B9,'רמי לוי'!$B$5:$BQ$92,58,0)</f>
        <v>13.08679245283</v>
      </c>
      <c r="G9" s="20">
        <f t="shared" si="28"/>
        <v>0.29137831603231379</v>
      </c>
      <c r="H9" s="19">
        <f>VLOOKUP($B9,'רמי לוי'!$B$5:$BQ$92,51,0)</f>
        <v>9.92</v>
      </c>
      <c r="I9" s="20">
        <f t="shared" si="29"/>
        <v>0.70362903225806428</v>
      </c>
      <c r="J9" s="19">
        <f>VLOOKUP($B9,'רמי לוי'!$B$5:$BQ$92,37,0)</f>
        <v>9.9</v>
      </c>
      <c r="K9" s="20">
        <f t="shared" si="1"/>
        <v>0.70707070707070696</v>
      </c>
      <c r="L9" s="19">
        <f>VLOOKUP($B9,'רמי לוי'!$B$5:$BQ$92,23,0)</f>
        <v>9.9</v>
      </c>
      <c r="M9" s="20">
        <f t="shared" si="2"/>
        <v>0.70707070707070696</v>
      </c>
      <c r="N9" s="19">
        <f>VLOOKUP($B9,'רמי לוי'!$B$5:$BQ$92,9,0)</f>
        <v>10.9</v>
      </c>
      <c r="O9" s="20">
        <f t="shared" si="3"/>
        <v>0.55045871559633008</v>
      </c>
      <c r="Q9" s="3" t="s">
        <v>98</v>
      </c>
      <c r="R9" s="3" t="s">
        <v>17</v>
      </c>
      <c r="S9" s="19">
        <f>VLOOKUP(R9,'שופרסל דיל'!$B$5:$BQ$92,65,0)</f>
        <v>17.899999999999999</v>
      </c>
      <c r="T9" s="19">
        <f>VLOOKUP($R9,'שופרסל דיל'!$B$5:$BQ$92,64,0)</f>
        <v>17.899999999999999</v>
      </c>
      <c r="U9" s="20">
        <f t="shared" si="4"/>
        <v>0</v>
      </c>
      <c r="V9" s="19">
        <f>VLOOKUP($R9,'שופרסל דיל'!$B$5:$BQ$92,58,0)</f>
        <v>13.43</v>
      </c>
      <c r="W9" s="20">
        <f t="shared" si="27"/>
        <v>0.33283693224125077</v>
      </c>
      <c r="X9" s="19">
        <f>VLOOKUP($R9,'שופרסל דיל'!$B$5:$BQ$92,51,0)</f>
        <v>13.43</v>
      </c>
      <c r="Y9" s="20">
        <f t="shared" si="5"/>
        <v>0.33283693224125077</v>
      </c>
      <c r="Z9" s="19">
        <f>VLOOKUP($R9,'שופרסל דיל'!$B$5:$BQ$92,37,0)</f>
        <v>13.43</v>
      </c>
      <c r="AA9" s="20">
        <f t="shared" si="6"/>
        <v>0.33283693224125077</v>
      </c>
      <c r="AB9" s="19">
        <f>VLOOKUP($R9,'שופרסל דיל'!$B$5:$BQ$92,23,0)</f>
        <v>13.43</v>
      </c>
      <c r="AC9" s="20">
        <f t="shared" si="7"/>
        <v>0.33283693224125077</v>
      </c>
      <c r="AD9" s="19">
        <f>VLOOKUP($R9,'שופרסל דיל'!$B$5:$BQ$92,9,0)</f>
        <v>13.43</v>
      </c>
      <c r="AE9" s="20">
        <f t="shared" si="8"/>
        <v>0.33283693224125077</v>
      </c>
      <c r="AG9" s="3" t="s">
        <v>101</v>
      </c>
      <c r="AH9" s="3" t="s">
        <v>17</v>
      </c>
      <c r="AI9" s="19">
        <f>VLOOKUP(AH9,ויקטורי!$B$5:$BQ$92,65,0)</f>
        <v>17.21</v>
      </c>
      <c r="AJ9" s="19">
        <f>VLOOKUP($AH9,ויקטורי!$B$5:$BQ$92,64,0)</f>
        <v>17.22</v>
      </c>
      <c r="AK9" s="20">
        <f t="shared" si="9"/>
        <v>-5.8072009291509907E-4</v>
      </c>
      <c r="AL9" s="19">
        <f>VLOOKUP($AH9,ויקטורי!$B$5:$BQ$92,58,0)</f>
        <v>17.21</v>
      </c>
      <c r="AM9" s="20">
        <f t="shared" si="10"/>
        <v>0</v>
      </c>
      <c r="AN9" s="19">
        <f>VLOOKUP($AH9,ויקטורי!$B$5:$BQ$92,51,0)</f>
        <v>12.89</v>
      </c>
      <c r="AO9" s="20">
        <f t="shared" si="11"/>
        <v>0.33514352211016285</v>
      </c>
      <c r="AP9" s="19">
        <f>VLOOKUP($AH9,ויקטורי!$B$5:$BQ$92,37,0)</f>
        <v>12.67</v>
      </c>
      <c r="AQ9" s="20">
        <f t="shared" si="12"/>
        <v>0.35832675611681153</v>
      </c>
      <c r="AR9" s="19">
        <f>VLOOKUP($AH9,ויקטורי!$B$5:$BQ$92,23,0)</f>
        <v>12.96</v>
      </c>
      <c r="AS9" s="20">
        <f t="shared" si="13"/>
        <v>0.32793209876543217</v>
      </c>
      <c r="AT9" s="19">
        <f>VLOOKUP($AH9,ויקטורי!$B$5:$BQ$92,9,0)</f>
        <v>14.58</v>
      </c>
      <c r="AU9" s="20">
        <f t="shared" si="14"/>
        <v>0.18038408779149528</v>
      </c>
      <c r="AW9" s="3" t="s">
        <v>103</v>
      </c>
      <c r="AX9" s="3" t="s">
        <v>17</v>
      </c>
      <c r="AY9" s="19">
        <f>VLOOKUP(AX9,'חצי חינם'!B11:BQ110,65,0)</f>
        <v>19.899999999999999</v>
      </c>
      <c r="AZ9" s="19">
        <f>VLOOKUP($AX9,'חצי חינם'!$B$5:$BQ$92,64,0)</f>
        <v>19.899999999999999</v>
      </c>
      <c r="BA9" s="20">
        <f t="shared" si="30"/>
        <v>0</v>
      </c>
      <c r="BB9" s="19">
        <f>VLOOKUP($AX9,'חצי חינם'!$B$5:$BQ$92,58,0)</f>
        <v>19.899999999999999</v>
      </c>
      <c r="BC9" s="20">
        <f t="shared" si="15"/>
        <v>0</v>
      </c>
      <c r="BD9" s="19">
        <f>VLOOKUP($AX9,'חצי חינם'!$B$5:$BQ$92,51,0)</f>
        <v>19.899999999999999</v>
      </c>
      <c r="BE9" s="20">
        <f t="shared" si="16"/>
        <v>0</v>
      </c>
      <c r="BF9" s="19">
        <f>VLOOKUP($AX9,'חצי חינם'!$B$5:$BQ$92,37,0)</f>
        <v>11.18</v>
      </c>
      <c r="BG9" s="20">
        <f t="shared" si="17"/>
        <v>0.77996422182468694</v>
      </c>
      <c r="BH9" s="19">
        <f>VLOOKUP($AX9,'חצי חינם'!$B$5:$BQ$92,23,0)</f>
        <v>10.9</v>
      </c>
      <c r="BI9" s="20">
        <f t="shared" si="18"/>
        <v>0.82568807339449513</v>
      </c>
      <c r="BJ9" s="19">
        <f>VLOOKUP($AX9,'חצי חינם'!$B$5:$BQ$92,9,0)</f>
        <v>14.93</v>
      </c>
      <c r="BK9" s="20">
        <f>$AY9/BJ9-1</f>
        <v>0.3328868050904219</v>
      </c>
      <c r="BM9" s="3" t="s">
        <v>108</v>
      </c>
      <c r="BN9" s="3" t="s">
        <v>17</v>
      </c>
      <c r="BO9" s="19">
        <f>VLOOKUP(BN9,'קרפור היפר'!B11:BQ102,65,0)</f>
        <v>16.899999999999999</v>
      </c>
      <c r="BP9" s="19">
        <f>VLOOKUP($BN9,'קרפור היפר'!$B$5:$BQ$92,64,0)</f>
        <v>16.899999999999999</v>
      </c>
      <c r="BQ9" s="20">
        <f t="shared" si="31"/>
        <v>0</v>
      </c>
      <c r="BR9" s="19">
        <f>VLOOKUP($BN9,'קרפור היפר'!$B$5:$BQ$92,58,0)</f>
        <v>15.67</v>
      </c>
      <c r="BS9" s="20">
        <f t="shared" si="19"/>
        <v>7.8493937460114793E-2</v>
      </c>
      <c r="BT9" s="19">
        <f>VLOOKUP($BN9,'קרפור היפר'!$B$5:$BQ$92,51,0)</f>
        <v>9.9</v>
      </c>
      <c r="BU9" s="20">
        <f t="shared" si="20"/>
        <v>0.70707070707070696</v>
      </c>
      <c r="BV9" s="19">
        <f>VLOOKUP($BN9,'קרפור היפר'!$B$5:$BQ$92,37,0)</f>
        <v>11.75</v>
      </c>
      <c r="BW9" s="20">
        <f t="shared" si="21"/>
        <v>0.43829787234042539</v>
      </c>
      <c r="BX9" s="19">
        <f>VLOOKUP($BN9,'קרפור היפר'!$B$5:$BQ$92,23,0)</f>
        <v>9.9</v>
      </c>
      <c r="BY9" s="20">
        <f t="shared" si="22"/>
        <v>0.70707070707070696</v>
      </c>
      <c r="BZ9" s="19">
        <f>VLOOKUP(BN9,'קרפור היפר'!$B$5:$BQ$92,9,0)</f>
        <v>12.3</v>
      </c>
      <c r="CA9" s="20">
        <f t="shared" si="23"/>
        <v>0.37398373983739819</v>
      </c>
      <c r="CC9" s="3" t="s">
        <v>111</v>
      </c>
      <c r="CD9" s="3" t="s">
        <v>17</v>
      </c>
      <c r="CE9" s="19">
        <f>VLOOKUP($CD9,יוחננוף!$B$5:$BQ$92,65,0)</f>
        <v>16.899999999999999</v>
      </c>
      <c r="CF9" s="19">
        <f>VLOOKUP($CD9,יוחננוף!$B$5:$BQ$92,64,0)</f>
        <v>16.899999999999999</v>
      </c>
      <c r="CG9" s="20">
        <f t="shared" si="32"/>
        <v>0</v>
      </c>
      <c r="CH9" s="19">
        <f>VLOOKUP($CD9,יוחננוף!$B$5:$BQ$92,58,0)</f>
        <v>14.9</v>
      </c>
      <c r="CI9" s="20">
        <f t="shared" si="24"/>
        <v>0.13422818791946289</v>
      </c>
      <c r="CJ9" s="19">
        <f>VLOOKUP($CD9,יוחננוף!$B$5:$BQ$92,51,0)</f>
        <v>9.9</v>
      </c>
      <c r="CK9" s="20">
        <f t="shared" si="25"/>
        <v>0.70707070707070696</v>
      </c>
      <c r="CL9" s="19">
        <f>VLOOKUP($CD9,יוחננוף!$B$5:$BQ$92,37,0)</f>
        <v>9.9</v>
      </c>
      <c r="CM9" s="20">
        <f t="shared" si="26"/>
        <v>0.70707070707070696</v>
      </c>
      <c r="CN9" s="19">
        <f>VLOOKUP(CD9,יוחננוף!$B$5:$BQ$92,23,0)</f>
        <v>9.9</v>
      </c>
      <c r="CO9" s="20">
        <f t="shared" si="35"/>
        <v>0.70707070707070696</v>
      </c>
      <c r="CP9" s="19">
        <f>VLOOKUP(CD9,יוחננוף!$B$5:$BQ$92,9,0)</f>
        <v>10.9</v>
      </c>
      <c r="CQ9" s="20">
        <f t="shared" si="33"/>
        <v>0.55045871559633008</v>
      </c>
    </row>
    <row r="10" spans="1:95" x14ac:dyDescent="0.3">
      <c r="A10" s="3" t="s">
        <v>10</v>
      </c>
      <c r="B10" s="3" t="s">
        <v>18</v>
      </c>
      <c r="C10" s="19">
        <f>VLOOKUP(B10,'רמי לוי'!$B$5:$BQ$92,65,0)</f>
        <v>19.899999999999999</v>
      </c>
      <c r="D10" s="19">
        <f>VLOOKUP($B10,'רמי לוי'!$B$5:$BQ$92,64,0)</f>
        <v>19.899999999999999</v>
      </c>
      <c r="E10" s="20">
        <f t="shared" si="0"/>
        <v>0</v>
      </c>
      <c r="F10" s="19">
        <f>VLOOKUP($B10,'רמי לוי'!$B$5:$BQ$92,58,0)</f>
        <v>19.899999999999999</v>
      </c>
      <c r="G10" s="20">
        <f t="shared" si="28"/>
        <v>0</v>
      </c>
      <c r="H10" s="19">
        <f>VLOOKUP($B10,'רמי לוי'!$B$5:$BQ$92,51,0)</f>
        <v>10</v>
      </c>
      <c r="I10" s="20">
        <f t="shared" si="29"/>
        <v>0.98999999999999977</v>
      </c>
      <c r="J10" s="19">
        <f>VLOOKUP($B10,'רמי לוי'!$B$5:$BQ$92,37,0)</f>
        <v>9.9</v>
      </c>
      <c r="K10" s="20">
        <f t="shared" si="1"/>
        <v>1.0101010101010099</v>
      </c>
      <c r="L10" s="19">
        <f>VLOOKUP($B10,'רמי לוי'!$B$5:$BQ$92,23,0)</f>
        <v>9.99</v>
      </c>
      <c r="M10" s="20">
        <f>$C10/L10-1</f>
        <v>0.99199199199199173</v>
      </c>
      <c r="N10" s="19">
        <f>VLOOKUP($B10,'רמי לוי'!$B$5:$BQ$92,9,0)</f>
        <v>14.9</v>
      </c>
      <c r="O10" s="20">
        <f t="shared" si="3"/>
        <v>0.33557046979865768</v>
      </c>
      <c r="Q10" s="3" t="s">
        <v>98</v>
      </c>
      <c r="R10" s="3" t="s">
        <v>18</v>
      </c>
      <c r="S10" s="19">
        <f>VLOOKUP(R10,'שופרסל דיל'!$B$5:$BQ$92,65,0)</f>
        <v>21.9</v>
      </c>
      <c r="T10" s="19">
        <f>VLOOKUP($R10,'שופרסל דיל'!$B$5:$BQ$92,64,0)</f>
        <v>21.9</v>
      </c>
      <c r="U10" s="20">
        <f t="shared" si="4"/>
        <v>0</v>
      </c>
      <c r="V10" s="19">
        <f>VLOOKUP($R10,'שופרסל דיל'!$B$5:$BQ$92,58,0)</f>
        <v>16.43</v>
      </c>
      <c r="W10" s="20">
        <f>S10/V10-1</f>
        <v>0.33292757151552022</v>
      </c>
      <c r="X10" s="19">
        <f>VLOOKUP($R10,'שופרסל דיל'!$B$5:$BQ$92,51,0)</f>
        <v>16.43</v>
      </c>
      <c r="Y10" s="20">
        <f t="shared" si="5"/>
        <v>0.33292757151552022</v>
      </c>
      <c r="Z10" s="19">
        <f>VLOOKUP($R10,'שופרסל דיל'!$B$5:$BQ$92,37,0)</f>
        <v>16.43</v>
      </c>
      <c r="AA10" s="20">
        <f t="shared" si="6"/>
        <v>0.33292757151552022</v>
      </c>
      <c r="AB10" s="19">
        <f>VLOOKUP($R10,'שופרסל דיל'!$B$5:$BQ$92,23,0)</f>
        <v>16.43</v>
      </c>
      <c r="AC10" s="20">
        <f t="shared" si="7"/>
        <v>0.33292757151552022</v>
      </c>
      <c r="AD10" s="19">
        <f>VLOOKUP($R10,'שופרסל דיל'!$B$5:$BQ$92,9,0)</f>
        <v>16.43</v>
      </c>
      <c r="AE10" s="20">
        <f t="shared" si="8"/>
        <v>0.33292757151552022</v>
      </c>
      <c r="AG10" s="3" t="s">
        <v>101</v>
      </c>
      <c r="AH10" s="3" t="s">
        <v>18</v>
      </c>
      <c r="AI10" s="19">
        <f>VLOOKUP(AH10,ויקטורי!$B$5:$BQ$92,65,0)</f>
        <v>21.040961538462</v>
      </c>
      <c r="AJ10" s="19">
        <f>VLOOKUP($AH10,ויקטורי!$B$5:$BQ$92,64,0)</f>
        <v>23.35</v>
      </c>
      <c r="AK10" s="20">
        <f t="shared" si="9"/>
        <v>-9.8888156811049344E-2</v>
      </c>
      <c r="AL10" s="19">
        <f>VLOOKUP($AH10,ויקטורי!$B$5:$BQ$92,58,0)</f>
        <v>23.45</v>
      </c>
      <c r="AM10" s="20">
        <f t="shared" si="10"/>
        <v>-0.10273085123829417</v>
      </c>
      <c r="AN10" s="19">
        <f>VLOOKUP($AH10,ויקטורי!$B$5:$BQ$92,51,0)</f>
        <v>17.54</v>
      </c>
      <c r="AO10" s="20">
        <f t="shared" si="11"/>
        <v>0.19959871941060436</v>
      </c>
      <c r="AP10" s="19">
        <f>VLOOKUP($AH10,ויקטורי!$B$5:$BQ$92,37,0)</f>
        <v>17.55</v>
      </c>
      <c r="AQ10" s="20">
        <f t="shared" si="12"/>
        <v>0.19891518737675207</v>
      </c>
      <c r="AR10" s="19">
        <f>VLOOKUP($AH10,ויקטורי!$B$5:$BQ$92,23,0)</f>
        <v>17.420000000000002</v>
      </c>
      <c r="AS10" s="20">
        <f t="shared" si="13"/>
        <v>0.20786231564075752</v>
      </c>
      <c r="AT10" s="19">
        <f>VLOOKUP($AH10,ויקטורי!$B$5:$BQ$92,9,0)</f>
        <v>17.52</v>
      </c>
      <c r="AU10" s="20">
        <f t="shared" si="14"/>
        <v>0.20096812434143829</v>
      </c>
      <c r="AW10" s="3" t="s">
        <v>103</v>
      </c>
      <c r="AX10" s="3" t="s">
        <v>18</v>
      </c>
      <c r="AY10" s="19">
        <f>VLOOKUP(AX10,'חצי חינם'!B12:BQ111,65,0)</f>
        <v>22.9</v>
      </c>
      <c r="AZ10" s="19">
        <f>VLOOKUP($AX10,'חצי חינם'!$B$5:$BQ$92,64,0)</f>
        <v>22.9</v>
      </c>
      <c r="BA10" s="20">
        <f t="shared" si="30"/>
        <v>0</v>
      </c>
      <c r="BB10" s="19">
        <f>VLOOKUP($AX10,'חצי חינם'!$B$5:$BQ$92,58,0)</f>
        <v>22.9</v>
      </c>
      <c r="BC10" s="20">
        <f t="shared" si="15"/>
        <v>0</v>
      </c>
      <c r="BD10" s="19">
        <f>VLOOKUP($AX10,'חצי חינם'!$B$5:$BQ$92,51,0)</f>
        <v>22.9</v>
      </c>
      <c r="BE10" s="20">
        <f t="shared" si="16"/>
        <v>0</v>
      </c>
      <c r="BF10" s="19">
        <f>VLOOKUP($AX10,'חצי חינם'!$B$5:$BQ$92,37,0)</f>
        <v>9.9</v>
      </c>
      <c r="BG10" s="20">
        <f t="shared" si="17"/>
        <v>1.3131313131313127</v>
      </c>
      <c r="BH10" s="19">
        <f>VLOOKUP($AX10,'חצי חינם'!$B$5:$BQ$92,23,0)</f>
        <v>9.9</v>
      </c>
      <c r="BI10" s="20">
        <f t="shared" si="18"/>
        <v>1.3131313131313127</v>
      </c>
      <c r="BJ10" s="19">
        <f>VLOOKUP($AX10,'חצי חינם'!$B$5:$BQ$92,9,0)</f>
        <v>9.9</v>
      </c>
      <c r="BK10" s="20">
        <f t="shared" si="34"/>
        <v>1.3131313131313127</v>
      </c>
      <c r="BM10" s="3" t="s">
        <v>108</v>
      </c>
      <c r="BN10" s="3" t="s">
        <v>18</v>
      </c>
      <c r="BO10" s="19">
        <f>VLOOKUP(BN10,'קרפור היפר'!B12:BQ103,65,0)</f>
        <v>19.899999999999999</v>
      </c>
      <c r="BP10" s="19">
        <f>VLOOKUP($BN10,'קרפור היפר'!$B$5:$BQ$92,64,0)</f>
        <v>19.899999999999999</v>
      </c>
      <c r="BQ10" s="20">
        <f t="shared" si="31"/>
        <v>0</v>
      </c>
      <c r="BR10" s="19">
        <f>VLOOKUP($BN10,'קרפור היפר'!$B$5:$BQ$92,58,0)</f>
        <v>17.670000000000002</v>
      </c>
      <c r="BS10" s="20">
        <f t="shared" si="19"/>
        <v>0.12620260328239929</v>
      </c>
      <c r="BT10" s="19">
        <f>VLOOKUP($BN10,'קרפור היפר'!$B$5:$BQ$92,51,0)</f>
        <v>9.9</v>
      </c>
      <c r="BU10" s="20">
        <f t="shared" si="20"/>
        <v>1.0101010101010099</v>
      </c>
      <c r="BV10" s="19">
        <f>VLOOKUP($BN10,'קרפור היפר'!$B$5:$BQ$92,37,0)</f>
        <v>13.25</v>
      </c>
      <c r="BW10" s="20">
        <f t="shared" si="21"/>
        <v>0.50188679245283008</v>
      </c>
      <c r="BX10" s="19">
        <f>VLOOKUP($BN10,'קרפור היפר'!$B$5:$BQ$92,23,0)</f>
        <v>9.9</v>
      </c>
      <c r="BY10" s="20">
        <f t="shared" si="22"/>
        <v>1.0101010101010099</v>
      </c>
      <c r="BZ10" s="19">
        <f>VLOOKUP(BN10,'קרפור היפר'!$B$5:$BQ$92,9,0)</f>
        <v>14.93</v>
      </c>
      <c r="CA10" s="20">
        <f t="shared" si="23"/>
        <v>0.3328868050904219</v>
      </c>
      <c r="CC10" s="3" t="s">
        <v>111</v>
      </c>
      <c r="CD10" s="3" t="s">
        <v>18</v>
      </c>
      <c r="CE10" s="19">
        <f>VLOOKUP($CD10,יוחננוף!$B$5:$BQ$92,65,0)</f>
        <v>20.9</v>
      </c>
      <c r="CF10" s="19">
        <f>VLOOKUP($CD10,יוחננוף!$B$5:$BQ$92,64,0)</f>
        <v>20.9</v>
      </c>
      <c r="CG10" s="20">
        <f t="shared" si="32"/>
        <v>0</v>
      </c>
      <c r="CH10" s="19">
        <f>VLOOKUP($CD10,יוחננוף!$B$5:$BQ$92,58,0)</f>
        <v>20.9</v>
      </c>
      <c r="CI10" s="20">
        <f t="shared" si="24"/>
        <v>0</v>
      </c>
      <c r="CJ10" s="19">
        <f>VLOOKUP($CD10,יוחננוף!$B$5:$BQ$92,51,0)</f>
        <v>11.96</v>
      </c>
      <c r="CK10" s="20">
        <f t="shared" si="25"/>
        <v>0.74749163879598646</v>
      </c>
      <c r="CL10" s="19">
        <f>VLOOKUP($CD10,יוחננוף!$B$5:$BQ$92,37,0)</f>
        <v>11.9</v>
      </c>
      <c r="CM10" s="20">
        <f t="shared" si="26"/>
        <v>0.75630252100840312</v>
      </c>
      <c r="CN10" s="19">
        <f>VLOOKUP(CD10,יוחננוף!$B$5:$BQ$92,23,0)</f>
        <v>12</v>
      </c>
      <c r="CO10" s="20">
        <f t="shared" si="35"/>
        <v>0.74166666666666647</v>
      </c>
      <c r="CP10" s="19">
        <f>VLOOKUP(CD10,יוחננוף!$B$5:$BQ$92,9,0)</f>
        <v>15.9</v>
      </c>
      <c r="CQ10" s="20">
        <f t="shared" si="33"/>
        <v>0.31446540880503138</v>
      </c>
    </row>
    <row r="11" spans="1:95" x14ac:dyDescent="0.3">
      <c r="A11" s="3" t="s">
        <v>10</v>
      </c>
      <c r="B11" s="3" t="s">
        <v>19</v>
      </c>
      <c r="C11" s="19">
        <f>VLOOKUP(B11,'רמי לוי'!$B$5:$BQ$92,65,0)</f>
        <v>10.9</v>
      </c>
      <c r="D11" s="19">
        <f>VLOOKUP($B11,'רמי לוי'!$B$5:$BQ$92,64,0)</f>
        <v>10.9</v>
      </c>
      <c r="E11" s="20">
        <f t="shared" si="0"/>
        <v>0</v>
      </c>
      <c r="F11" s="19">
        <f>VLOOKUP($B11,'רמי לוי'!$B$5:$BQ$92,58,0)</f>
        <v>10.9</v>
      </c>
      <c r="G11" s="20">
        <f t="shared" si="28"/>
        <v>0</v>
      </c>
      <c r="H11" s="19">
        <f>VLOOKUP($B11,'רמי לוי'!$B$5:$BQ$92,51,0)</f>
        <v>10.864285714286</v>
      </c>
      <c r="I11" s="20">
        <f t="shared" si="29"/>
        <v>3.2873109795923394E-3</v>
      </c>
      <c r="J11" s="19">
        <f>VLOOKUP($B11,'רמי לוי'!$B$5:$BQ$92,37,0)</f>
        <v>10.862962962963</v>
      </c>
      <c r="K11" s="20">
        <f t="shared" si="1"/>
        <v>3.4094783498090919E-3</v>
      </c>
      <c r="L11" s="19">
        <f>VLOOKUP($B11,'רמי לוי'!$B$5:$BQ$92,23,0)</f>
        <v>10.862962962963</v>
      </c>
      <c r="M11" s="20">
        <f t="shared" si="2"/>
        <v>3.4094783498090919E-3</v>
      </c>
      <c r="N11" s="19">
        <f>VLOOKUP($B11,'רמי לוי'!$B$5:$BQ$92,9,0)</f>
        <v>10.9</v>
      </c>
      <c r="O11" s="20">
        <f t="shared" si="3"/>
        <v>0</v>
      </c>
      <c r="Q11" s="3" t="s">
        <v>98</v>
      </c>
      <c r="R11" s="3" t="s">
        <v>19</v>
      </c>
      <c r="S11" s="19">
        <f>VLOOKUP(R11,'שופרסל דיל'!$B$5:$BQ$92,65,0)</f>
        <v>13.1</v>
      </c>
      <c r="T11" s="19">
        <f>VLOOKUP($R11,'שופרסל דיל'!$B$5:$BQ$92,64,0)</f>
        <v>13.1</v>
      </c>
      <c r="U11" s="20">
        <f t="shared" si="4"/>
        <v>0</v>
      </c>
      <c r="V11" s="19">
        <f>VLOOKUP($R11,'שופרסל דיל'!$B$5:$BQ$92,58,0)</f>
        <v>13.1</v>
      </c>
      <c r="W11" s="20">
        <f t="shared" si="27"/>
        <v>0</v>
      </c>
      <c r="X11" s="19">
        <f>VLOOKUP($R11,'שופרסל דיל'!$B$5:$BQ$92,51,0)</f>
        <v>13.1</v>
      </c>
      <c r="Y11" s="20">
        <f t="shared" si="5"/>
        <v>0</v>
      </c>
      <c r="Z11" s="19">
        <f>VLOOKUP($R11,'שופרסל דיל'!$B$5:$BQ$92,37,0)</f>
        <v>13.1</v>
      </c>
      <c r="AA11" s="20">
        <f t="shared" si="6"/>
        <v>0</v>
      </c>
      <c r="AB11" s="19">
        <f>VLOOKUP($R11,'שופרסל דיל'!$B$5:$BQ$92,23,0)</f>
        <v>13.1</v>
      </c>
      <c r="AC11" s="20">
        <f t="shared" si="7"/>
        <v>0</v>
      </c>
      <c r="AD11" s="19">
        <f>VLOOKUP($R11,'שופרסל דיל'!$B$5:$BQ$92,9,0)</f>
        <v>13.1</v>
      </c>
      <c r="AE11" s="20">
        <f t="shared" si="8"/>
        <v>0</v>
      </c>
      <c r="AG11" s="3" t="s">
        <v>101</v>
      </c>
      <c r="AH11" s="3" t="s">
        <v>19</v>
      </c>
      <c r="AI11" s="19">
        <f>VLOOKUP(AH11,ויקטורי!$B$5:$BQ$92,65,0)</f>
        <v>12.35</v>
      </c>
      <c r="AJ11" s="19">
        <f>VLOOKUP($AH11,ויקטורי!$B$5:$BQ$92,64,0)</f>
        <v>12.38</v>
      </c>
      <c r="AK11" s="20">
        <f t="shared" si="9"/>
        <v>-2.4232633279483995E-3</v>
      </c>
      <c r="AL11" s="19">
        <f>VLOOKUP($AH11,ויקטורי!$B$5:$BQ$92,58,0)</f>
        <v>12.38</v>
      </c>
      <c r="AM11" s="20">
        <f t="shared" si="10"/>
        <v>-2.4232633279483995E-3</v>
      </c>
      <c r="AN11" s="19">
        <f>VLOOKUP($AH11,ויקטורי!$B$5:$BQ$92,51,0)</f>
        <v>12.33</v>
      </c>
      <c r="AO11" s="20">
        <f t="shared" si="11"/>
        <v>1.6220600162206722E-3</v>
      </c>
      <c r="AP11" s="19">
        <f>VLOOKUP($AH11,ויקטורי!$B$5:$BQ$92,37,0)</f>
        <v>12.38</v>
      </c>
      <c r="AQ11" s="20">
        <f t="shared" si="12"/>
        <v>-2.4232633279483995E-3</v>
      </c>
      <c r="AR11" s="19">
        <f>VLOOKUP($AH11,ויקטורי!$B$5:$BQ$92,23,0)</f>
        <v>12.35</v>
      </c>
      <c r="AS11" s="20">
        <f t="shared" si="13"/>
        <v>0</v>
      </c>
      <c r="AT11" s="19">
        <f>VLOOKUP($AH11,ויקטורי!$B$5:$BQ$92,9,0)</f>
        <v>12.291492537312999</v>
      </c>
      <c r="AU11" s="20">
        <f t="shared" si="14"/>
        <v>4.7599966000377858E-3</v>
      </c>
      <c r="AW11" s="3" t="s">
        <v>103</v>
      </c>
      <c r="AX11" s="3" t="s">
        <v>19</v>
      </c>
      <c r="AY11" s="19">
        <f>VLOOKUP(AX11,'חצי חינם'!B13:BQ112,65,0)</f>
        <v>11.9</v>
      </c>
      <c r="AZ11" s="19">
        <f>VLOOKUP($AX11,'חצי חינם'!$B$5:$BQ$92,64,0)</f>
        <v>11.9</v>
      </c>
      <c r="BA11" s="20">
        <f t="shared" si="30"/>
        <v>0</v>
      </c>
      <c r="BB11" s="19">
        <f>VLOOKUP($AX11,'חצי חינם'!$B$5:$BQ$92,58,0)</f>
        <v>11.9</v>
      </c>
      <c r="BC11" s="20">
        <f t="shared" si="15"/>
        <v>0</v>
      </c>
      <c r="BD11" s="19">
        <f>VLOOKUP($AX11,'חצי חינם'!$B$5:$BQ$92,51,0)</f>
        <v>11.9</v>
      </c>
      <c r="BE11" s="20">
        <f t="shared" si="16"/>
        <v>0</v>
      </c>
      <c r="BF11" s="19">
        <f>VLOOKUP($AX11,'חצי חינם'!$B$5:$BQ$92,37,0)</f>
        <v>11.9</v>
      </c>
      <c r="BG11" s="20">
        <f t="shared" si="17"/>
        <v>0</v>
      </c>
      <c r="BH11" s="19">
        <f>VLOOKUP($AX11,'חצי חינם'!$B$5:$BQ$92,23,0)</f>
        <v>11.9</v>
      </c>
      <c r="BI11" s="20">
        <f t="shared" si="18"/>
        <v>0</v>
      </c>
      <c r="BJ11" s="19">
        <f>VLOOKUP($AX11,'חצי חינם'!$B$5:$BQ$92,9,0)</f>
        <v>11.9</v>
      </c>
      <c r="BK11" s="20">
        <f t="shared" si="34"/>
        <v>0</v>
      </c>
      <c r="BM11" s="3" t="s">
        <v>108</v>
      </c>
      <c r="BN11" s="3" t="s">
        <v>19</v>
      </c>
      <c r="BO11" s="19">
        <f>VLOOKUP(BN11,'קרפור היפר'!B13:BQ104,65,0)</f>
        <v>11.9</v>
      </c>
      <c r="BP11" s="19">
        <f>VLOOKUP($BN11,'קרפור היפר'!$B$5:$BQ$92,64,0)</f>
        <v>11.9</v>
      </c>
      <c r="BQ11" s="20">
        <f t="shared" si="31"/>
        <v>0</v>
      </c>
      <c r="BR11" s="19">
        <f>VLOOKUP($BN11,'קרפור היפר'!$B$5:$BQ$92,58,0)</f>
        <v>11.9</v>
      </c>
      <c r="BS11" s="20">
        <f t="shared" si="19"/>
        <v>0</v>
      </c>
      <c r="BT11" s="19">
        <f>VLOOKUP($BN11,'קרפור היפר'!$B$5:$BQ$92,51,0)</f>
        <v>11.9</v>
      </c>
      <c r="BU11" s="20">
        <f t="shared" si="20"/>
        <v>0</v>
      </c>
      <c r="BV11" s="19">
        <f>VLOOKUP($BN11,'קרפור היפר'!$B$5:$BQ$92,37,0)</f>
        <v>11.9</v>
      </c>
      <c r="BW11" s="20">
        <f t="shared" si="21"/>
        <v>0</v>
      </c>
      <c r="BX11" s="19">
        <f>VLOOKUP($BN11,'קרפור היפר'!$B$5:$BQ$92,23,0)</f>
        <v>11.9</v>
      </c>
      <c r="BY11" s="20">
        <f t="shared" si="22"/>
        <v>0</v>
      </c>
      <c r="BZ11" s="19">
        <f>VLOOKUP(BN11,'קרפור היפר'!$B$5:$BQ$92,9,0)</f>
        <v>11.9</v>
      </c>
      <c r="CA11" s="20">
        <f t="shared" si="23"/>
        <v>0</v>
      </c>
      <c r="CC11" s="3" t="s">
        <v>111</v>
      </c>
      <c r="CD11" s="3" t="s">
        <v>19</v>
      </c>
      <c r="CE11" s="19">
        <f>VLOOKUP($CD11,יוחננוף!$B$5:$BQ$92,65,0)</f>
        <v>11.9</v>
      </c>
      <c r="CF11" s="19">
        <f>VLOOKUP($CD11,יוחננוף!$B$5:$BQ$92,64,0)</f>
        <v>11.9</v>
      </c>
      <c r="CG11" s="20">
        <f t="shared" si="32"/>
        <v>0</v>
      </c>
      <c r="CH11" s="19">
        <f>VLOOKUP($CD11,יוחננוף!$B$5:$BQ$92,58,0)</f>
        <v>11.9</v>
      </c>
      <c r="CI11" s="20">
        <f t="shared" si="24"/>
        <v>0</v>
      </c>
      <c r="CJ11" s="19">
        <f>VLOOKUP($CD11,יוחננוף!$B$5:$BQ$92,51,0)</f>
        <v>11.9</v>
      </c>
      <c r="CK11" s="20">
        <f t="shared" si="25"/>
        <v>0</v>
      </c>
      <c r="CL11" s="19">
        <f>VLOOKUP($CD11,יוחננוף!$B$5:$BQ$92,37,0)</f>
        <v>11.9</v>
      </c>
      <c r="CM11" s="20">
        <f t="shared" si="26"/>
        <v>0</v>
      </c>
      <c r="CN11" s="19">
        <f>VLOOKUP(CD11,יוחננוף!$B$5:$BQ$92,23,0)</f>
        <v>11.9</v>
      </c>
      <c r="CO11" s="20">
        <f t="shared" si="35"/>
        <v>0</v>
      </c>
      <c r="CP11" s="19">
        <f>VLOOKUP(CD11,יוחננוף!$B$5:$BQ$92,9,0)</f>
        <v>11.9</v>
      </c>
      <c r="CQ11" s="20">
        <f t="shared" si="33"/>
        <v>0</v>
      </c>
    </row>
    <row r="12" spans="1:95" x14ac:dyDescent="0.3">
      <c r="A12" s="3" t="s">
        <v>10</v>
      </c>
      <c r="B12" s="3" t="s">
        <v>20</v>
      </c>
      <c r="C12" s="19">
        <f>VLOOKUP(B12,'רמי לוי'!$B$5:$BQ$92,65,0)</f>
        <v>4.9000000000000004</v>
      </c>
      <c r="D12" s="19">
        <f>VLOOKUP($B12,'רמי לוי'!$B$5:$BQ$92,64,0)</f>
        <v>4.9000000000000004</v>
      </c>
      <c r="E12" s="20">
        <f t="shared" si="0"/>
        <v>0</v>
      </c>
      <c r="F12" s="19">
        <f>VLOOKUP($B12,'רמי לוי'!$B$5:$BQ$92,58,0)</f>
        <v>4.9000000000000004</v>
      </c>
      <c r="G12" s="20">
        <f t="shared" si="28"/>
        <v>0</v>
      </c>
      <c r="H12" s="19">
        <f>VLOOKUP($B12,'רמי לוי'!$B$5:$BQ$92,51,0)</f>
        <v>4.9000000000000004</v>
      </c>
      <c r="I12" s="20">
        <f t="shared" si="29"/>
        <v>0</v>
      </c>
      <c r="J12" s="19">
        <f>VLOOKUP($B12,'רמי לוי'!$B$5:$BQ$92,37,0)</f>
        <v>4.9000000000000004</v>
      </c>
      <c r="K12" s="20">
        <f t="shared" si="1"/>
        <v>0</v>
      </c>
      <c r="L12" s="19">
        <f>VLOOKUP($B12,'רמי לוי'!$B$5:$BQ$92,23,0)</f>
        <v>4.9000000000000004</v>
      </c>
      <c r="M12" s="20">
        <f t="shared" si="2"/>
        <v>0</v>
      </c>
      <c r="N12" s="19">
        <f>VLOOKUP($B12,'רמי לוי'!$B$5:$BQ$92,9,0)</f>
        <v>4.9000000000000004</v>
      </c>
      <c r="O12" s="20">
        <f t="shared" si="3"/>
        <v>0</v>
      </c>
      <c r="Q12" s="3" t="s">
        <v>98</v>
      </c>
      <c r="R12" s="3" t="s">
        <v>20</v>
      </c>
      <c r="S12" s="19">
        <f>VLOOKUP(R12,'שופרסל דיל'!$B$5:$BQ$92,65,0)</f>
        <v>5.43</v>
      </c>
      <c r="T12" s="19">
        <f>VLOOKUP($R12,'שופרסל דיל'!$B$5:$BQ$92,64,0)</f>
        <v>5.43</v>
      </c>
      <c r="U12" s="20">
        <f t="shared" si="4"/>
        <v>0</v>
      </c>
      <c r="V12" s="19">
        <f>VLOOKUP($R12,'שופרסל דיל'!$B$5:$BQ$92,58,0)</f>
        <v>5.43</v>
      </c>
      <c r="W12" s="20">
        <f t="shared" si="27"/>
        <v>0</v>
      </c>
      <c r="X12" s="19">
        <f>VLOOKUP($R12,'שופרסל דיל'!$B$5:$BQ$92,51,0)</f>
        <v>5.43</v>
      </c>
      <c r="Y12" s="20">
        <f t="shared" si="5"/>
        <v>0</v>
      </c>
      <c r="Z12" s="19">
        <f>VLOOKUP($R12,'שופרסל דיל'!$B$5:$BQ$92,37,0)</f>
        <v>5.43</v>
      </c>
      <c r="AA12" s="20">
        <f t="shared" si="6"/>
        <v>0</v>
      </c>
      <c r="AB12" s="19">
        <f>VLOOKUP($R12,'שופרסל דיל'!$B$5:$BQ$92,23,0)</f>
        <v>5.43</v>
      </c>
      <c r="AC12" s="20">
        <f t="shared" si="7"/>
        <v>0</v>
      </c>
      <c r="AD12" s="19">
        <f>VLOOKUP($R12,'שופרסל דיל'!$B$5:$BQ$92,9,0)</f>
        <v>5.43</v>
      </c>
      <c r="AE12" s="20">
        <f t="shared" si="8"/>
        <v>0</v>
      </c>
      <c r="AG12" s="3" t="s">
        <v>101</v>
      </c>
      <c r="AH12" s="3" t="s">
        <v>20</v>
      </c>
      <c r="AI12" s="19">
        <f>VLOOKUP(AH12,ויקטורי!$B$5:$BQ$92,65,0)</f>
        <v>5.4079104477611999</v>
      </c>
      <c r="AJ12" s="19">
        <f>VLOOKUP($AH12,ויקטורי!$B$5:$BQ$92,64,0)</f>
        <v>5.43</v>
      </c>
      <c r="AK12" s="20">
        <f t="shared" si="9"/>
        <v>-4.0680575025413557E-3</v>
      </c>
      <c r="AL12" s="19">
        <f>VLOOKUP($AH12,ויקטורי!$B$5:$BQ$92,58,0)</f>
        <v>5.43</v>
      </c>
      <c r="AM12" s="20">
        <f t="shared" si="10"/>
        <v>-4.0680575025413557E-3</v>
      </c>
      <c r="AN12" s="19">
        <f>VLOOKUP($AH12,ויקטורי!$B$5:$BQ$92,51,0)</f>
        <v>5.4079104477611999</v>
      </c>
      <c r="AO12" s="20">
        <f t="shared" si="11"/>
        <v>0</v>
      </c>
      <c r="AP12" s="19">
        <f>VLOOKUP($AH12,ויקטורי!$B$5:$BQ$92,37,0)</f>
        <v>5.43</v>
      </c>
      <c r="AQ12" s="20">
        <f t="shared" si="12"/>
        <v>-4.0680575025413557E-3</v>
      </c>
      <c r="AR12" s="19">
        <f>VLOOKUP($AH12,ויקטורי!$B$5:$BQ$92,23,0)</f>
        <v>5.3901470588234996</v>
      </c>
      <c r="AS12" s="20">
        <f t="shared" si="13"/>
        <v>3.2955295549166319E-3</v>
      </c>
      <c r="AT12" s="19">
        <f>VLOOKUP($AH12,ויקטורי!$B$5:$BQ$92,9,0)</f>
        <v>5.43</v>
      </c>
      <c r="AU12" s="20">
        <f t="shared" si="14"/>
        <v>-4.0680575025413557E-3</v>
      </c>
      <c r="AW12" s="3" t="s">
        <v>103</v>
      </c>
      <c r="AX12" s="3" t="s">
        <v>20</v>
      </c>
      <c r="AY12" s="19">
        <f>VLOOKUP(AX12,'חצי חינם'!B14:BQ113,65,0)</f>
        <v>5.43</v>
      </c>
      <c r="AZ12" s="19">
        <f>VLOOKUP($AX12,'חצי חינם'!$B$5:$BQ$92,64,0)</f>
        <v>5.43</v>
      </c>
      <c r="BA12" s="20">
        <f t="shared" si="30"/>
        <v>0</v>
      </c>
      <c r="BB12" s="19">
        <f>VLOOKUP($AX12,'חצי חינם'!$B$5:$BQ$92,58,0)</f>
        <v>5.43</v>
      </c>
      <c r="BC12" s="20">
        <f t="shared" si="15"/>
        <v>0</v>
      </c>
      <c r="BD12" s="19">
        <f>VLOOKUP($AX12,'חצי חינם'!$B$5:$BQ$92,51,0)</f>
        <v>5.43</v>
      </c>
      <c r="BE12" s="20">
        <f t="shared" si="16"/>
        <v>0</v>
      </c>
      <c r="BF12" s="19">
        <f>VLOOKUP($AX12,'חצי חינם'!$B$5:$BQ$92,37,0)</f>
        <v>5.43</v>
      </c>
      <c r="BG12" s="20">
        <f t="shared" si="17"/>
        <v>0</v>
      </c>
      <c r="BH12" s="19">
        <f>VLOOKUP($AX12,'חצי חינם'!$B$5:$BQ$92,23,0)</f>
        <v>5.43</v>
      </c>
      <c r="BI12" s="20">
        <f t="shared" si="18"/>
        <v>0</v>
      </c>
      <c r="BJ12" s="19">
        <f>VLOOKUP($AX12,'חצי חינם'!$B$5:$BQ$92,9,0)</f>
        <v>5.43</v>
      </c>
      <c r="BK12" s="20">
        <f t="shared" si="34"/>
        <v>0</v>
      </c>
      <c r="BM12" s="3" t="s">
        <v>108</v>
      </c>
      <c r="BN12" s="3" t="s">
        <v>20</v>
      </c>
      <c r="BO12" s="19">
        <f>VLOOKUP(BN12,'קרפור היפר'!B14:BQ105,65,0)</f>
        <v>5.35</v>
      </c>
      <c r="BP12" s="19">
        <f>VLOOKUP($BN12,'קרפור היפר'!$B$5:$BQ$92,64,0)</f>
        <v>5.35</v>
      </c>
      <c r="BQ12" s="20">
        <f t="shared" si="31"/>
        <v>0</v>
      </c>
      <c r="BR12" s="19">
        <f>VLOOKUP($BN12,'קרפור היפר'!$B$5:$BQ$92,58,0)</f>
        <v>5.35</v>
      </c>
      <c r="BS12" s="20">
        <f t="shared" si="19"/>
        <v>0</v>
      </c>
      <c r="BT12" s="19">
        <f>VLOOKUP($BN12,'קרפור היפר'!$B$5:$BQ$92,51,0)</f>
        <v>5.35</v>
      </c>
      <c r="BU12" s="20">
        <f t="shared" si="20"/>
        <v>0</v>
      </c>
      <c r="BV12" s="19">
        <f>VLOOKUP($BN12,'קרפור היפר'!$B$5:$BQ$92,37,0)</f>
        <v>5.35</v>
      </c>
      <c r="BW12" s="20">
        <f t="shared" si="21"/>
        <v>0</v>
      </c>
      <c r="BX12" s="19">
        <f>VLOOKUP($BN12,'קרפור היפר'!$B$5:$BQ$92,23,0)</f>
        <v>5.35</v>
      </c>
      <c r="BY12" s="20">
        <f t="shared" si="22"/>
        <v>0</v>
      </c>
      <c r="BZ12" s="19">
        <f>VLOOKUP(BN12,'קרפור היפר'!$B$5:$BQ$92,9,0)</f>
        <v>5.35</v>
      </c>
      <c r="CA12" s="20">
        <f t="shared" si="23"/>
        <v>0</v>
      </c>
      <c r="CC12" s="3" t="s">
        <v>111</v>
      </c>
      <c r="CD12" s="3" t="s">
        <v>20</v>
      </c>
      <c r="CE12" s="19">
        <f>VLOOKUP($CD12,יוחננוף!$B$5:$BQ$92,65,0)</f>
        <v>5.36</v>
      </c>
      <c r="CF12" s="19">
        <f>VLOOKUP($CD12,יוחננוף!$B$5:$BQ$92,64,0)</f>
        <v>5.36</v>
      </c>
      <c r="CG12" s="20">
        <f t="shared" si="32"/>
        <v>0</v>
      </c>
      <c r="CH12" s="19">
        <f>VLOOKUP($CD12,יוחננוף!$B$5:$BQ$92,58,0)</f>
        <v>5.36</v>
      </c>
      <c r="CI12" s="20">
        <f t="shared" si="24"/>
        <v>0</v>
      </c>
      <c r="CJ12" s="19">
        <f>VLOOKUP($CD12,יוחננוף!$B$5:$BQ$92,51,0)</f>
        <v>5.2795238095238002</v>
      </c>
      <c r="CK12" s="20">
        <f t="shared" si="25"/>
        <v>1.5243077478129363E-2</v>
      </c>
      <c r="CL12" s="19">
        <f>VLOOKUP($CD12,יוחננוף!$B$5:$BQ$92,37,0)</f>
        <v>5.2634285714285998</v>
      </c>
      <c r="CM12" s="20">
        <f t="shared" si="26"/>
        <v>1.8347627836277303E-2</v>
      </c>
      <c r="CN12" s="19">
        <f>VLOOKUP(CD12,יוחננוף!$B$5:$BQ$92,23,0)</f>
        <v>5.2795238095238002</v>
      </c>
      <c r="CO12" s="20">
        <f t="shared" si="35"/>
        <v>1.5243077478129363E-2</v>
      </c>
      <c r="CP12" s="19">
        <f>VLOOKUP(CD12,יוחננוף!$B$5:$BQ$92,9,0)</f>
        <v>5.2795238095238002</v>
      </c>
      <c r="CQ12" s="20">
        <f t="shared" si="33"/>
        <v>1.5243077478129363E-2</v>
      </c>
    </row>
    <row r="13" spans="1:95" x14ac:dyDescent="0.3">
      <c r="A13" s="3" t="s">
        <v>10</v>
      </c>
      <c r="B13" s="3" t="s">
        <v>21</v>
      </c>
      <c r="C13" s="19">
        <f>VLOOKUP(B13,'רמי לוי'!$B$5:$BQ$92,65,0)</f>
        <v>5.3</v>
      </c>
      <c r="D13" s="19">
        <f>VLOOKUP($B13,'רמי לוי'!$B$5:$BQ$92,64,0)</f>
        <v>5.3</v>
      </c>
      <c r="E13" s="20">
        <f t="shared" si="0"/>
        <v>0</v>
      </c>
      <c r="F13" s="19">
        <f>VLOOKUP($B13,'רמי לוי'!$B$5:$BQ$92,58,0)</f>
        <v>5.3</v>
      </c>
      <c r="G13" s="20">
        <f t="shared" si="28"/>
        <v>0</v>
      </c>
      <c r="H13" s="19">
        <f>VLOOKUP($B13,'רמי לוי'!$B$5:$BQ$92,51,0)</f>
        <v>5.3</v>
      </c>
      <c r="I13" s="20">
        <f t="shared" si="29"/>
        <v>0</v>
      </c>
      <c r="J13" s="19">
        <f>VLOOKUP($B13,'רמי לוי'!$B$5:$BQ$92,37,0)</f>
        <v>5.3</v>
      </c>
      <c r="K13" s="20">
        <f t="shared" si="1"/>
        <v>0</v>
      </c>
      <c r="L13" s="19">
        <f>VLOOKUP($B13,'רמי לוי'!$B$5:$BQ$92,23,0)</f>
        <v>5.3</v>
      </c>
      <c r="M13" s="20">
        <f t="shared" si="2"/>
        <v>0</v>
      </c>
      <c r="N13" s="19">
        <f>VLOOKUP($B13,'רמי לוי'!$B$5:$BQ$92,9,0)</f>
        <v>5.3</v>
      </c>
      <c r="O13" s="20">
        <f t="shared" si="3"/>
        <v>0</v>
      </c>
      <c r="Q13" s="3" t="s">
        <v>98</v>
      </c>
      <c r="R13" s="3" t="s">
        <v>21</v>
      </c>
      <c r="S13" s="19">
        <f>VLOOKUP(R13,'שופרסל דיל'!$B$5:$BQ$92,65,0)</f>
        <v>5.43</v>
      </c>
      <c r="T13" s="19">
        <f>VLOOKUP($R13,'שופרסל דיל'!$B$5:$BQ$92,64,0)</f>
        <v>5.43</v>
      </c>
      <c r="U13" s="20">
        <f t="shared" si="4"/>
        <v>0</v>
      </c>
      <c r="V13" s="19">
        <f>VLOOKUP($R13,'שופרסל דיל'!$B$5:$BQ$92,58,0)</f>
        <v>5.43</v>
      </c>
      <c r="W13" s="20">
        <f t="shared" si="27"/>
        <v>0</v>
      </c>
      <c r="X13" s="19">
        <f>VLOOKUP($R13,'שופרסל דיל'!$B$5:$BQ$92,51,0)</f>
        <v>5.43</v>
      </c>
      <c r="Y13" s="20">
        <f t="shared" si="5"/>
        <v>0</v>
      </c>
      <c r="Z13" s="19">
        <f>VLOOKUP($R13,'שופרסל דיל'!$B$5:$BQ$92,37,0)</f>
        <v>5.43</v>
      </c>
      <c r="AA13" s="20">
        <f t="shared" si="6"/>
        <v>0</v>
      </c>
      <c r="AB13" s="19">
        <f>VLOOKUP($R13,'שופרסל דיל'!$B$5:$BQ$92,23,0)</f>
        <v>5.43</v>
      </c>
      <c r="AC13" s="20">
        <f t="shared" si="7"/>
        <v>0</v>
      </c>
      <c r="AD13" s="19">
        <f>VLOOKUP($R13,'שופרסל דיל'!$B$5:$BQ$92,9,0)</f>
        <v>5.43</v>
      </c>
      <c r="AE13" s="20">
        <f t="shared" si="8"/>
        <v>0</v>
      </c>
      <c r="AG13" s="3" t="s">
        <v>101</v>
      </c>
      <c r="AH13" s="3" t="s">
        <v>21</v>
      </c>
      <c r="AI13" s="19">
        <f>VLOOKUP(AH13,ויקטורי!$B$5:$BQ$92,65,0)</f>
        <v>5.3746153846154003</v>
      </c>
      <c r="AJ13" s="19">
        <f>VLOOKUP($AH13,ויקטורי!$B$5:$BQ$92,64,0)</f>
        <v>5.3981818181817998</v>
      </c>
      <c r="AK13" s="20">
        <f t="shared" si="9"/>
        <v>-4.3656242713101534E-3</v>
      </c>
      <c r="AL13" s="19">
        <f>VLOOKUP($AH13,ויקטורי!$B$5:$BQ$92,58,0)</f>
        <v>5.3976923076923002</v>
      </c>
      <c r="AM13" s="20">
        <f t="shared" si="10"/>
        <v>-4.2753313381743707E-3</v>
      </c>
      <c r="AN13" s="19">
        <f>VLOOKUP($AH13,ויקטורי!$B$5:$BQ$92,51,0)</f>
        <v>5.37</v>
      </c>
      <c r="AO13" s="20">
        <f t="shared" si="11"/>
        <v>8.5947571981392912E-4</v>
      </c>
      <c r="AP13" s="19">
        <f>VLOOKUP($AH13,ויקטורי!$B$5:$BQ$92,37,0)</f>
        <v>5.3976923076923002</v>
      </c>
      <c r="AQ13" s="20">
        <f t="shared" si="12"/>
        <v>-4.2753313381743707E-3</v>
      </c>
      <c r="AR13" s="19">
        <f>VLOOKUP($AH13,ויקטורי!$B$5:$BQ$92,23,0)</f>
        <v>5.3561538461538003</v>
      </c>
      <c r="AS13" s="20">
        <f t="shared" si="13"/>
        <v>3.4467901766594977E-3</v>
      </c>
      <c r="AT13" s="19">
        <f>VLOOKUP($AH13,ויקטורי!$B$5:$BQ$92,9,0)</f>
        <v>5.3986567164179</v>
      </c>
      <c r="AU13" s="20">
        <f t="shared" si="14"/>
        <v>-4.4532062446918097E-3</v>
      </c>
      <c r="AW13" s="3" t="s">
        <v>103</v>
      </c>
      <c r="AX13" s="3" t="s">
        <v>21</v>
      </c>
      <c r="AY13" s="19">
        <f>VLOOKUP(AX13,'חצי חינם'!B15:BQ114,65,0)</f>
        <v>5.43</v>
      </c>
      <c r="AZ13" s="19">
        <f>VLOOKUP($AX13,'חצי חינם'!$B$5:$BQ$92,64,0)</f>
        <v>5.43</v>
      </c>
      <c r="BA13" s="20">
        <f t="shared" si="30"/>
        <v>0</v>
      </c>
      <c r="BB13" s="19">
        <f>VLOOKUP($AX13,'חצי חינם'!$B$5:$BQ$92,58,0)</f>
        <v>5.43</v>
      </c>
      <c r="BC13" s="20">
        <f t="shared" si="15"/>
        <v>0</v>
      </c>
      <c r="BD13" s="19">
        <f>VLOOKUP($AX13,'חצי חינם'!$B$5:$BQ$92,51,0)</f>
        <v>5.43</v>
      </c>
      <c r="BE13" s="20">
        <f t="shared" si="16"/>
        <v>0</v>
      </c>
      <c r="BF13" s="19">
        <f>VLOOKUP($AX13,'חצי חינם'!$B$5:$BQ$92,37,0)</f>
        <v>5.3</v>
      </c>
      <c r="BG13" s="20">
        <f t="shared" si="17"/>
        <v>2.4528301886792336E-2</v>
      </c>
      <c r="BH13" s="19">
        <f>VLOOKUP($AX13,'חצי חינם'!$B$5:$BQ$92,23,0)</f>
        <v>5.3</v>
      </c>
      <c r="BI13" s="20">
        <f t="shared" si="18"/>
        <v>2.4528301886792336E-2</v>
      </c>
      <c r="BJ13" s="19">
        <f>VLOOKUP($AX13,'חצי חינם'!$B$5:$BQ$92,9,0)</f>
        <v>5.43</v>
      </c>
      <c r="BK13" s="20">
        <f t="shared" si="34"/>
        <v>0</v>
      </c>
      <c r="BM13" s="3" t="s">
        <v>108</v>
      </c>
      <c r="BN13" s="3" t="s">
        <v>21</v>
      </c>
      <c r="BO13" s="19">
        <f>VLOOKUP(BN13,'קרפור היפר'!B15:BQ106,65,0)</f>
        <v>5.43</v>
      </c>
      <c r="BP13" s="19">
        <f>VLOOKUP($BN13,'קרפור היפר'!$B$5:$BQ$92,64,0)</f>
        <v>5.43</v>
      </c>
      <c r="BQ13" s="20">
        <f t="shared" si="31"/>
        <v>0</v>
      </c>
      <c r="BR13" s="19">
        <f>VLOOKUP($BN13,'קרפור היפר'!$B$5:$BQ$92,58,0)</f>
        <v>5.43</v>
      </c>
      <c r="BS13" s="20">
        <f t="shared" si="19"/>
        <v>0</v>
      </c>
      <c r="BT13" s="19">
        <f>VLOOKUP($BN13,'קרפור היפר'!$B$5:$BQ$92,51,0)</f>
        <v>5.43</v>
      </c>
      <c r="BU13" s="20">
        <f t="shared" si="20"/>
        <v>0</v>
      </c>
      <c r="BV13" s="19">
        <f>VLOOKUP($BN13,'קרפור היפר'!$B$5:$BQ$92,37,0)</f>
        <v>5.43</v>
      </c>
      <c r="BW13" s="20">
        <f t="shared" si="21"/>
        <v>0</v>
      </c>
      <c r="BX13" s="19">
        <f>VLOOKUP($BN13,'קרפור היפר'!$B$5:$BQ$92,23,0)</f>
        <v>5.43</v>
      </c>
      <c r="BY13" s="20">
        <f t="shared" si="22"/>
        <v>0</v>
      </c>
      <c r="BZ13" s="19">
        <f>VLOOKUP(BN13,'קרפור היפר'!$B$5:$BQ$92,9,0)</f>
        <v>5.43</v>
      </c>
      <c r="CA13" s="20">
        <f t="shared" si="23"/>
        <v>0</v>
      </c>
      <c r="CC13" s="3" t="s">
        <v>111</v>
      </c>
      <c r="CD13" s="3" t="s">
        <v>21</v>
      </c>
      <c r="CE13" s="19">
        <f>VLOOKUP($CD13,יוחננוף!$B$5:$BQ$92,65,0)</f>
        <v>5.43</v>
      </c>
      <c r="CF13" s="19">
        <f>VLOOKUP($CD13,יוחננוף!$B$5:$BQ$92,64,0)</f>
        <v>5.43</v>
      </c>
      <c r="CG13" s="20">
        <f t="shared" si="32"/>
        <v>0</v>
      </c>
      <c r="CH13" s="19">
        <f>VLOOKUP($CD13,יוחננוף!$B$5:$BQ$92,58,0)</f>
        <v>5.43</v>
      </c>
      <c r="CI13" s="20">
        <f t="shared" si="24"/>
        <v>0</v>
      </c>
      <c r="CJ13" s="19">
        <f>VLOOKUP($CD13,יוחננוף!$B$5:$BQ$92,51,0)</f>
        <v>5.43</v>
      </c>
      <c r="CK13" s="20">
        <f t="shared" si="25"/>
        <v>0</v>
      </c>
      <c r="CL13" s="19">
        <f>VLOOKUP($CD13,יוחננוף!$B$5:$BQ$92,37,0)</f>
        <v>5.43</v>
      </c>
      <c r="CM13" s="20">
        <f t="shared" si="26"/>
        <v>0</v>
      </c>
      <c r="CN13" s="19">
        <f>VLOOKUP(CD13,יוחננוף!$B$5:$BQ$92,23,0)</f>
        <v>5.43</v>
      </c>
      <c r="CO13" s="20">
        <f t="shared" si="35"/>
        <v>0</v>
      </c>
      <c r="CP13" s="19">
        <f>VLOOKUP(CD13,יוחננוף!$B$5:$BQ$92,9,0)</f>
        <v>5.43</v>
      </c>
      <c r="CQ13" s="20">
        <f t="shared" si="33"/>
        <v>0</v>
      </c>
    </row>
    <row r="14" spans="1:95" x14ac:dyDescent="0.3">
      <c r="A14" s="3" t="s">
        <v>10</v>
      </c>
      <c r="B14" s="3" t="s">
        <v>22</v>
      </c>
      <c r="C14" s="19">
        <f>VLOOKUP(B14,'רמי לוי'!$B$5:$BQ$92,65,0)</f>
        <v>10.6</v>
      </c>
      <c r="D14" s="19">
        <f>VLOOKUP($B14,'רמי לוי'!$B$5:$BQ$92,64,0)</f>
        <v>10.6</v>
      </c>
      <c r="E14" s="20">
        <f t="shared" si="0"/>
        <v>0</v>
      </c>
      <c r="F14" s="19">
        <f>VLOOKUP($B14,'רמי לוי'!$B$5:$BQ$92,58,0)</f>
        <v>10.6</v>
      </c>
      <c r="G14" s="20">
        <f t="shared" si="28"/>
        <v>0</v>
      </c>
      <c r="H14" s="19">
        <f>VLOOKUP($B14,'רמי לוי'!$B$5:$BQ$92,51,0)</f>
        <v>10.574999999999999</v>
      </c>
      <c r="I14" s="20">
        <f t="shared" si="29"/>
        <v>2.3640661938535423E-3</v>
      </c>
      <c r="J14" s="19">
        <f>VLOOKUP($B14,'רמי לוי'!$B$5:$BQ$92,37,0)</f>
        <v>10.574545454545</v>
      </c>
      <c r="K14" s="20">
        <f t="shared" si="1"/>
        <v>2.407152682298852E-3</v>
      </c>
      <c r="L14" s="19">
        <f>VLOOKUP($B14,'רמי לוי'!$B$5:$BQ$92,23,0)</f>
        <v>10.574545454545</v>
      </c>
      <c r="M14" s="20">
        <f t="shared" si="2"/>
        <v>2.407152682298852E-3</v>
      </c>
      <c r="N14" s="19">
        <f>VLOOKUP($B14,'רמי לוי'!$B$5:$BQ$92,9,0)</f>
        <v>10.6</v>
      </c>
      <c r="O14" s="20">
        <f t="shared" si="3"/>
        <v>0</v>
      </c>
      <c r="Q14" s="3" t="s">
        <v>98</v>
      </c>
      <c r="R14" s="3" t="s">
        <v>22</v>
      </c>
      <c r="S14" s="19">
        <f>VLOOKUP(R14,'שופרסל דיל'!$B$5:$BQ$92,65,0)</f>
        <v>10.86</v>
      </c>
      <c r="T14" s="19">
        <f>VLOOKUP($R14,'שופרסל דיל'!$B$5:$BQ$92,64,0)</f>
        <v>10.86</v>
      </c>
      <c r="U14" s="20">
        <f t="shared" si="4"/>
        <v>0</v>
      </c>
      <c r="V14" s="19">
        <f>VLOOKUP($R14,'שופרסל דיל'!$B$5:$BQ$92,58,0)</f>
        <v>10.86</v>
      </c>
      <c r="W14" s="20">
        <f t="shared" si="27"/>
        <v>0</v>
      </c>
      <c r="X14" s="19">
        <f>VLOOKUP($R14,'שופרסל דיל'!$B$5:$BQ$92,51,0)</f>
        <v>10.86</v>
      </c>
      <c r="Y14" s="20">
        <f t="shared" si="5"/>
        <v>0</v>
      </c>
      <c r="Z14" s="19">
        <f>VLOOKUP($R14,'שופרסל דיל'!$B$5:$BQ$92,37,0)</f>
        <v>10.85</v>
      </c>
      <c r="AA14" s="20">
        <f t="shared" si="6"/>
        <v>9.2165898617513342E-4</v>
      </c>
      <c r="AB14" s="19">
        <f>VLOOKUP($R14,'שופרסל דיל'!$B$5:$BQ$92,23,0)</f>
        <v>10.86</v>
      </c>
      <c r="AC14" s="20">
        <f t="shared" si="7"/>
        <v>0</v>
      </c>
      <c r="AD14" s="19">
        <f>VLOOKUP($R14,'שופרסל דיל'!$B$5:$BQ$92,9,0)</f>
        <v>10.86</v>
      </c>
      <c r="AE14" s="20">
        <f t="shared" si="8"/>
        <v>0</v>
      </c>
      <c r="AG14" s="3" t="s">
        <v>101</v>
      </c>
      <c r="AH14" s="3" t="s">
        <v>22</v>
      </c>
      <c r="AI14" s="19">
        <f>VLOOKUP(AH14,ויקטורי!$B$5:$BQ$92,65,0)</f>
        <v>10.86</v>
      </c>
      <c r="AJ14" s="19">
        <f>VLOOKUP($AH14,ויקטורי!$B$5:$BQ$92,64,0)</f>
        <v>10.86</v>
      </c>
      <c r="AK14" s="20">
        <f t="shared" si="9"/>
        <v>0</v>
      </c>
      <c r="AL14" s="19">
        <f>VLOOKUP($AH14,ויקטורי!$B$5:$BQ$92,58,0)</f>
        <v>10.86</v>
      </c>
      <c r="AM14" s="20">
        <f t="shared" si="10"/>
        <v>0</v>
      </c>
      <c r="AN14" s="19">
        <f>VLOOKUP($AH14,ויקטורי!$B$5:$BQ$92,51,0)</f>
        <v>10.86</v>
      </c>
      <c r="AO14" s="20">
        <f t="shared" si="11"/>
        <v>0</v>
      </c>
      <c r="AP14" s="19">
        <f>VLOOKUP($AH14,ויקטורי!$B$5:$BQ$92,37,0)</f>
        <v>10.86</v>
      </c>
      <c r="AQ14" s="20">
        <f t="shared" si="12"/>
        <v>0</v>
      </c>
      <c r="AR14" s="19">
        <f>VLOOKUP($AH14,ויקטורי!$B$5:$BQ$92,23,0)</f>
        <v>10.778955223881001</v>
      </c>
      <c r="AS14" s="20">
        <f t="shared" si="13"/>
        <v>7.5187969924435105E-3</v>
      </c>
      <c r="AT14" s="19">
        <f>VLOOKUP($AH14,ויקטורי!$B$5:$BQ$92,9,0)</f>
        <v>10.84696969697</v>
      </c>
      <c r="AU14" s="20">
        <f t="shared" si="14"/>
        <v>1.2012850956557575E-3</v>
      </c>
      <c r="AW14" s="3" t="s">
        <v>103</v>
      </c>
      <c r="AX14" s="3" t="s">
        <v>22</v>
      </c>
      <c r="AY14" s="19">
        <f>VLOOKUP(AX14,'חצי חינם'!B16:BQ115,65,0)</f>
        <v>10.86</v>
      </c>
      <c r="AZ14" s="19">
        <f>VLOOKUP($AX14,'חצי חינם'!$B$5:$BQ$92,64,0)</f>
        <v>10.86</v>
      </c>
      <c r="BA14" s="20">
        <f t="shared" si="30"/>
        <v>0</v>
      </c>
      <c r="BB14" s="19">
        <f>VLOOKUP($AX14,'חצי חינם'!$B$5:$BQ$92,58,0)</f>
        <v>10.86</v>
      </c>
      <c r="BC14" s="20">
        <f t="shared" si="15"/>
        <v>0</v>
      </c>
      <c r="BD14" s="19">
        <f>VLOOKUP($AX14,'חצי חינם'!$B$5:$BQ$92,51,0)</f>
        <v>10.86</v>
      </c>
      <c r="BE14" s="20">
        <f t="shared" si="16"/>
        <v>0</v>
      </c>
      <c r="BF14" s="19">
        <f>VLOOKUP($AX14,'חצי חינם'!$B$5:$BQ$92,37,0)</f>
        <v>10.7</v>
      </c>
      <c r="BG14" s="20">
        <f t="shared" si="17"/>
        <v>1.495327102803734E-2</v>
      </c>
      <c r="BH14" s="19">
        <f>VLOOKUP($AX14,'חצי חינם'!$B$5:$BQ$92,23,0)</f>
        <v>10.7</v>
      </c>
      <c r="BI14" s="20">
        <f t="shared" si="18"/>
        <v>1.495327102803734E-2</v>
      </c>
      <c r="BJ14" s="19">
        <f>VLOOKUP($AX14,'חצי חינם'!$B$5:$BQ$92,9,0)</f>
        <v>10.86</v>
      </c>
      <c r="BK14" s="20">
        <f t="shared" si="34"/>
        <v>0</v>
      </c>
      <c r="BM14" s="3" t="s">
        <v>108</v>
      </c>
      <c r="BN14" s="3" t="s">
        <v>22</v>
      </c>
      <c r="BO14" s="19">
        <f>VLOOKUP(BN14,'קרפור היפר'!B16:BQ107,65,0)</f>
        <v>10.8</v>
      </c>
      <c r="BP14" s="19">
        <f>VLOOKUP($BN14,'קרפור היפר'!$B$5:$BQ$92,64,0)</f>
        <v>10.8</v>
      </c>
      <c r="BQ14" s="20">
        <f t="shared" si="31"/>
        <v>0</v>
      </c>
      <c r="BR14" s="19">
        <f>VLOOKUP($BN14,'קרפור היפר'!$B$5:$BQ$92,58,0)</f>
        <v>10.8</v>
      </c>
      <c r="BS14" s="20">
        <f t="shared" si="19"/>
        <v>0</v>
      </c>
      <c r="BT14" s="19">
        <f>VLOOKUP($BN14,'קרפור היפר'!$B$5:$BQ$92,51,0)</f>
        <v>10.8</v>
      </c>
      <c r="BU14" s="20">
        <f t="shared" si="20"/>
        <v>0</v>
      </c>
      <c r="BV14" s="19">
        <f>VLOOKUP($BN14,'קרפור היפר'!$B$5:$BQ$92,37,0)</f>
        <v>10.8</v>
      </c>
      <c r="BW14" s="20">
        <f t="shared" si="21"/>
        <v>0</v>
      </c>
      <c r="BX14" s="19">
        <f>VLOOKUP($BN14,'קרפור היפר'!$B$5:$BQ$92,23,0)</f>
        <v>10.8</v>
      </c>
      <c r="BY14" s="20">
        <f t="shared" si="22"/>
        <v>0</v>
      </c>
      <c r="BZ14" s="19">
        <f>VLOOKUP(BN14,'קרפור היפר'!$B$5:$BQ$92,9,0)</f>
        <v>10.8</v>
      </c>
      <c r="CA14" s="20">
        <f t="shared" si="23"/>
        <v>0</v>
      </c>
      <c r="CC14" s="3" t="s">
        <v>111</v>
      </c>
      <c r="CD14" s="3" t="s">
        <v>22</v>
      </c>
      <c r="CE14" s="19">
        <f>VLOOKUP($CD14,יוחננוף!$B$5:$BQ$92,65,0)</f>
        <v>10.81</v>
      </c>
      <c r="CF14" s="19">
        <f>VLOOKUP($CD14,יוחננוף!$B$5:$BQ$92,64,0)</f>
        <v>10.82</v>
      </c>
      <c r="CG14" s="20">
        <f t="shared" si="32"/>
        <v>-9.2421441774492852E-4</v>
      </c>
      <c r="CH14" s="19">
        <f>VLOOKUP($CD14,יוחננוף!$B$5:$BQ$92,58,0)</f>
        <v>10.81</v>
      </c>
      <c r="CI14" s="20">
        <f t="shared" si="24"/>
        <v>0</v>
      </c>
      <c r="CJ14" s="19">
        <f>VLOOKUP($CD14,יוחננוף!$B$5:$BQ$92,51,0)</f>
        <v>10.82</v>
      </c>
      <c r="CK14" s="20">
        <f t="shared" si="25"/>
        <v>-9.2421441774492852E-4</v>
      </c>
      <c r="CL14" s="19">
        <f>VLOOKUP($CD14,יוחננוף!$B$5:$BQ$92,37,0)</f>
        <v>10.82</v>
      </c>
      <c r="CM14" s="20">
        <f t="shared" si="26"/>
        <v>-9.2421441774492852E-4</v>
      </c>
      <c r="CN14" s="19">
        <f>VLOOKUP(CD14,יוחננוף!$B$5:$BQ$92,23,0)</f>
        <v>10.82</v>
      </c>
      <c r="CO14" s="20">
        <f t="shared" si="35"/>
        <v>-9.2421441774492852E-4</v>
      </c>
      <c r="CP14" s="19">
        <f>VLOOKUP(CD14,יוחננוף!$B$5:$BQ$92,9,0)</f>
        <v>10.82</v>
      </c>
      <c r="CQ14" s="20">
        <f t="shared" si="33"/>
        <v>-9.2421441774492852E-4</v>
      </c>
    </row>
    <row r="15" spans="1:95" x14ac:dyDescent="0.3">
      <c r="A15" s="3" t="s">
        <v>10</v>
      </c>
      <c r="B15" s="3" t="s">
        <v>23</v>
      </c>
      <c r="C15" s="19">
        <f>VLOOKUP(B15,'רמי לוי'!$B$5:$BQ$92,65,0)</f>
        <v>9.5</v>
      </c>
      <c r="D15" s="19">
        <f>VLOOKUP($B15,'רמי לוי'!$B$5:$BQ$92,64,0)</f>
        <v>9.5</v>
      </c>
      <c r="E15" s="20">
        <f t="shared" si="0"/>
        <v>0</v>
      </c>
      <c r="F15" s="19">
        <f>VLOOKUP($B15,'רמי לוי'!$B$5:$BQ$92,58,0)</f>
        <v>9.5</v>
      </c>
      <c r="G15" s="20">
        <f t="shared" si="28"/>
        <v>0</v>
      </c>
      <c r="H15" s="19">
        <f>VLOOKUP($B15,'רמי לוי'!$B$5:$BQ$92,51,0)</f>
        <v>9.5</v>
      </c>
      <c r="I15" s="20">
        <f t="shared" si="29"/>
        <v>0</v>
      </c>
      <c r="J15" s="19">
        <f>VLOOKUP($B15,'רמי לוי'!$B$5:$BQ$92,37,0)</f>
        <v>9.5</v>
      </c>
      <c r="K15" s="20">
        <f t="shared" si="1"/>
        <v>0</v>
      </c>
      <c r="L15" s="19">
        <f>VLOOKUP($B15,'רמי לוי'!$B$5:$BQ$92,23,0)</f>
        <v>9.5</v>
      </c>
      <c r="M15" s="20">
        <f t="shared" si="2"/>
        <v>0</v>
      </c>
      <c r="N15" s="19">
        <f>VLOOKUP($B15,'רמי לוי'!$B$5:$BQ$92,9,0)</f>
        <v>9.5</v>
      </c>
      <c r="O15" s="20">
        <f t="shared" si="3"/>
        <v>0</v>
      </c>
      <c r="Q15" s="3" t="s">
        <v>98</v>
      </c>
      <c r="R15" s="3" t="s">
        <v>23</v>
      </c>
      <c r="S15" s="19">
        <f>VLOOKUP(R15,'שופרסל דיל'!$B$5:$BQ$92,65,0)</f>
        <v>10.86</v>
      </c>
      <c r="T15" s="19">
        <f>VLOOKUP($R15,'שופרסל דיל'!$B$5:$BQ$92,64,0)</f>
        <v>10.86</v>
      </c>
      <c r="U15" s="20">
        <f t="shared" si="4"/>
        <v>0</v>
      </c>
      <c r="V15" s="19">
        <f>VLOOKUP($R15,'שופרסל דיל'!$B$5:$BQ$92,58,0)</f>
        <v>10.86</v>
      </c>
      <c r="W15" s="20">
        <f t="shared" si="27"/>
        <v>0</v>
      </c>
      <c r="X15" s="19">
        <f>VLOOKUP($R15,'שופרסל דיל'!$B$5:$BQ$92,51,0)</f>
        <v>10.86</v>
      </c>
      <c r="Y15" s="20">
        <f t="shared" si="5"/>
        <v>0</v>
      </c>
      <c r="Z15" s="19">
        <f>VLOOKUP($R15,'שופרסל דיל'!$B$5:$BQ$92,37,0)</f>
        <v>10.86</v>
      </c>
      <c r="AA15" s="20">
        <f t="shared" si="6"/>
        <v>0</v>
      </c>
      <c r="AB15" s="19">
        <f>VLOOKUP($R15,'שופרסל דיל'!$B$5:$BQ$92,23,0)</f>
        <v>10.86</v>
      </c>
      <c r="AC15" s="20">
        <f t="shared" si="7"/>
        <v>0</v>
      </c>
      <c r="AD15" s="19">
        <f>VLOOKUP($R15,'שופרסל דיל'!$B$5:$BQ$92,9,0)</f>
        <v>10.86</v>
      </c>
      <c r="AE15" s="20">
        <f t="shared" si="8"/>
        <v>0</v>
      </c>
      <c r="AG15" s="3" t="s">
        <v>101</v>
      </c>
      <c r="AH15" s="3" t="s">
        <v>23</v>
      </c>
      <c r="AI15" s="19">
        <f>VLOOKUP(AH15,ויקטורי!$B$5:$BQ$92,65,0)</f>
        <v>10.86</v>
      </c>
      <c r="AJ15" s="19">
        <f>VLOOKUP($AH15,ויקטורי!$B$5:$BQ$92,64,0)</f>
        <v>10.86</v>
      </c>
      <c r="AK15" s="20">
        <f t="shared" si="9"/>
        <v>0</v>
      </c>
      <c r="AL15" s="19">
        <f>VLOOKUP($AH15,ויקטורי!$B$5:$BQ$92,58,0)</f>
        <v>10.86</v>
      </c>
      <c r="AM15" s="20">
        <f t="shared" si="10"/>
        <v>0</v>
      </c>
      <c r="AN15" s="19">
        <f>VLOOKUP($AH15,ויקטורי!$B$5:$BQ$92,51,0)</f>
        <v>10.86</v>
      </c>
      <c r="AO15" s="20">
        <f t="shared" si="11"/>
        <v>0</v>
      </c>
      <c r="AP15" s="19">
        <f>VLOOKUP($AH15,ויקטורי!$B$5:$BQ$92,37,0)</f>
        <v>10.86</v>
      </c>
      <c r="AQ15" s="20">
        <f t="shared" si="12"/>
        <v>0</v>
      </c>
      <c r="AR15" s="19">
        <f>VLOOKUP($AH15,ויקטורי!$B$5:$BQ$92,23,0)</f>
        <v>10.780147058823999</v>
      </c>
      <c r="AS15" s="20">
        <f t="shared" si="13"/>
        <v>7.4074074073633422E-3</v>
      </c>
      <c r="AT15" s="19">
        <f>VLOOKUP($AH15,ויקטורי!$B$5:$BQ$92,9,0)</f>
        <v>10.817313432836</v>
      </c>
      <c r="AU15" s="20">
        <f t="shared" si="14"/>
        <v>3.9461338925821376E-3</v>
      </c>
      <c r="AW15" s="3" t="s">
        <v>103</v>
      </c>
      <c r="AX15" s="3" t="s">
        <v>23</v>
      </c>
      <c r="AY15" s="19">
        <f>VLOOKUP(AX15,'חצי חינם'!B17:BQ116,65,0)</f>
        <v>10.86</v>
      </c>
      <c r="AZ15" s="19">
        <f>VLOOKUP($AX15,'חצי חינם'!$B$5:$BQ$92,64,0)</f>
        <v>10.86</v>
      </c>
      <c r="BA15" s="20">
        <f t="shared" si="30"/>
        <v>0</v>
      </c>
      <c r="BB15" s="19">
        <f>VLOOKUP($AX15,'חצי חינם'!$B$5:$BQ$92,58,0)</f>
        <v>10.86</v>
      </c>
      <c r="BC15" s="20">
        <f t="shared" si="15"/>
        <v>0</v>
      </c>
      <c r="BD15" s="19">
        <f>VLOOKUP($AX15,'חצי חינם'!$B$5:$BQ$92,51,0)</f>
        <v>10.86</v>
      </c>
      <c r="BE15" s="20">
        <f t="shared" si="16"/>
        <v>0</v>
      </c>
      <c r="BF15" s="19">
        <f>VLOOKUP($AX15,'חצי חינם'!$B$5:$BQ$92,37,0)</f>
        <v>10.86</v>
      </c>
      <c r="BG15" s="20">
        <f t="shared" si="17"/>
        <v>0</v>
      </c>
      <c r="BH15" s="19">
        <f>VLOOKUP($AX15,'חצי חינם'!$B$5:$BQ$92,23,0)</f>
        <v>10.86</v>
      </c>
      <c r="BI15" s="20">
        <f t="shared" si="18"/>
        <v>0</v>
      </c>
      <c r="BJ15" s="19">
        <f>VLOOKUP($AX15,'חצי חינם'!$B$5:$BQ$92,9,0)</f>
        <v>10.86</v>
      </c>
      <c r="BK15" s="20">
        <f t="shared" si="34"/>
        <v>0</v>
      </c>
      <c r="BM15" s="3" t="s">
        <v>108</v>
      </c>
      <c r="BN15" s="3" t="s">
        <v>23</v>
      </c>
      <c r="BO15" s="19">
        <f>VLOOKUP(BN15,'קרפור היפר'!B17:BQ108,65,0)</f>
        <v>10.7</v>
      </c>
      <c r="BP15" s="19">
        <f>VLOOKUP($BN15,'קרפור היפר'!$B$5:$BQ$92,64,0)</f>
        <v>10.7</v>
      </c>
      <c r="BQ15" s="20">
        <f t="shared" si="31"/>
        <v>0</v>
      </c>
      <c r="BR15" s="19">
        <f>VLOOKUP($BN15,'קרפור היפר'!$B$5:$BQ$92,58,0)</f>
        <v>10.7</v>
      </c>
      <c r="BS15" s="20">
        <f t="shared" si="19"/>
        <v>0</v>
      </c>
      <c r="BT15" s="19">
        <f>VLOOKUP($BN15,'קרפור היפר'!$B$5:$BQ$92,51,0)</f>
        <v>10.7</v>
      </c>
      <c r="BU15" s="20">
        <f t="shared" si="20"/>
        <v>0</v>
      </c>
      <c r="BV15" s="19">
        <f>VLOOKUP($BN15,'קרפור היפר'!$B$5:$BQ$92,37,0)</f>
        <v>10.7</v>
      </c>
      <c r="BW15" s="20">
        <f t="shared" si="21"/>
        <v>0</v>
      </c>
      <c r="BX15" s="19">
        <f>VLOOKUP($BN15,'קרפור היפר'!$B$5:$BQ$92,23,0)</f>
        <v>10.7</v>
      </c>
      <c r="BY15" s="20">
        <f t="shared" si="22"/>
        <v>0</v>
      </c>
      <c r="BZ15" s="19">
        <f>VLOOKUP(BN15,'קרפור היפר'!$B$5:$BQ$92,9,0)</f>
        <v>10.7</v>
      </c>
      <c r="CA15" s="20">
        <f t="shared" si="23"/>
        <v>0</v>
      </c>
      <c r="CC15" s="3" t="s">
        <v>111</v>
      </c>
      <c r="CD15" s="3" t="s">
        <v>23</v>
      </c>
      <c r="CE15" s="19">
        <f>VLOOKUP($CD15,יוחננוף!$B$5:$BQ$92,65,0)</f>
        <v>10.72</v>
      </c>
      <c r="CF15" s="19">
        <f>VLOOKUP($CD15,יוחננוף!$B$5:$BQ$92,64,0)</f>
        <v>10.71</v>
      </c>
      <c r="CG15" s="20">
        <f t="shared" si="32"/>
        <v>9.3370681605975392E-4</v>
      </c>
      <c r="CH15" s="19">
        <f>VLOOKUP($CD15,יוחננוף!$B$5:$BQ$92,58,0)</f>
        <v>10.71</v>
      </c>
      <c r="CI15" s="20">
        <f t="shared" si="24"/>
        <v>9.3370681605975392E-4</v>
      </c>
      <c r="CJ15" s="19">
        <f>VLOOKUP($CD15,יוחננוף!$B$5:$BQ$92,51,0)</f>
        <v>10.72</v>
      </c>
      <c r="CK15" s="20">
        <f t="shared" si="25"/>
        <v>0</v>
      </c>
      <c r="CL15" s="19">
        <f>VLOOKUP($CD15,יוחננוף!$B$5:$BQ$92,37,0)</f>
        <v>10.72</v>
      </c>
      <c r="CM15" s="20">
        <f t="shared" si="26"/>
        <v>0</v>
      </c>
      <c r="CN15" s="19">
        <f>VLOOKUP(CD15,יוחננוף!$B$5:$BQ$92,23,0)</f>
        <v>10.71</v>
      </c>
      <c r="CO15" s="20">
        <f t="shared" si="35"/>
        <v>9.3370681605975392E-4</v>
      </c>
      <c r="CP15" s="19">
        <f>VLOOKUP(CD15,יוחננוף!$B$5:$BQ$92,9,0)</f>
        <v>10.72</v>
      </c>
      <c r="CQ15" s="20">
        <f t="shared" si="33"/>
        <v>0</v>
      </c>
    </row>
    <row r="16" spans="1:95" x14ac:dyDescent="0.3">
      <c r="A16" s="3" t="s">
        <v>10</v>
      </c>
      <c r="B16" s="3" t="s">
        <v>24</v>
      </c>
      <c r="C16" s="19">
        <f>VLOOKUP(B16,'רמי לוי'!$B$5:$BQ$92,65,0)</f>
        <v>7.74</v>
      </c>
      <c r="D16" s="19">
        <f>VLOOKUP($B16,'רמי לוי'!$B$5:$BQ$92,64,0)</f>
        <v>7.5</v>
      </c>
      <c r="E16" s="20">
        <f t="shared" si="0"/>
        <v>3.2000000000000028E-2</v>
      </c>
      <c r="F16" s="19">
        <f>VLOOKUP($B16,'רמי לוי'!$B$5:$BQ$92,58,0)</f>
        <v>7.8428571428570999</v>
      </c>
      <c r="G16" s="20">
        <f t="shared" si="28"/>
        <v>-1.3114754098355275E-2</v>
      </c>
      <c r="H16" s="19">
        <f>VLOOKUP($B16,'רמי לוי'!$B$5:$BQ$92,51,0)</f>
        <v>7.5</v>
      </c>
      <c r="I16" s="20">
        <f t="shared" si="29"/>
        <v>3.2000000000000028E-2</v>
      </c>
      <c r="J16" s="19">
        <f>VLOOKUP($B16,'רמי לוי'!$B$5:$BQ$92,37,0)</f>
        <v>7.5</v>
      </c>
      <c r="K16" s="20">
        <f t="shared" si="1"/>
        <v>3.2000000000000028E-2</v>
      </c>
      <c r="L16" s="19">
        <f>VLOOKUP($B16,'רמי לוי'!$B$5:$BQ$92,23,0)</f>
        <v>7.51</v>
      </c>
      <c r="M16" s="20">
        <f t="shared" si="2"/>
        <v>3.0625832223701854E-2</v>
      </c>
      <c r="N16" s="19">
        <f>VLOOKUP($B16,'רמי לוי'!$B$5:$BQ$92,9,0)</f>
        <v>7.9</v>
      </c>
      <c r="O16" s="20">
        <f t="shared" si="3"/>
        <v>-2.0253164556962022E-2</v>
      </c>
      <c r="Q16" s="3" t="s">
        <v>98</v>
      </c>
      <c r="R16" s="3" t="s">
        <v>24</v>
      </c>
      <c r="S16" s="19">
        <f>VLOOKUP(R16,'שופרסל דיל'!$B$5:$BQ$92,65,0)</f>
        <v>11.6</v>
      </c>
      <c r="T16" s="19">
        <f>VLOOKUP($R16,'שופרסל דיל'!$B$5:$BQ$92,64,0)</f>
        <v>11.6</v>
      </c>
      <c r="U16" s="20">
        <f t="shared" si="4"/>
        <v>0</v>
      </c>
      <c r="V16" s="19">
        <f>VLOOKUP($R16,'שופרסל דיל'!$B$5:$BQ$92,58,0)</f>
        <v>8.5</v>
      </c>
      <c r="W16" s="20">
        <f t="shared" si="27"/>
        <v>0.36470588235294121</v>
      </c>
      <c r="X16" s="19">
        <f>VLOOKUP($R16,'שופרסל דיל'!$B$5:$BQ$92,51,0)</f>
        <v>8.5</v>
      </c>
      <c r="Y16" s="20">
        <f t="shared" si="5"/>
        <v>0.36470588235294121</v>
      </c>
      <c r="Z16" s="19">
        <f>VLOOKUP($R16,'שופרסל דיל'!$B$5:$BQ$92,37,0)</f>
        <v>11.6</v>
      </c>
      <c r="AA16" s="20">
        <f t="shared" si="6"/>
        <v>0</v>
      </c>
      <c r="AB16" s="19">
        <f>VLOOKUP($R16,'שופרסל דיל'!$B$5:$BQ$92,23,0)</f>
        <v>9</v>
      </c>
      <c r="AC16" s="20">
        <f t="shared" si="7"/>
        <v>0.28888888888888875</v>
      </c>
      <c r="AD16" s="19">
        <f>VLOOKUP($R16,'שופרסל דיל'!$B$5:$BQ$92,9,0)</f>
        <v>11.6</v>
      </c>
      <c r="AE16" s="20">
        <f t="shared" si="8"/>
        <v>0</v>
      </c>
      <c r="AG16" s="3" t="s">
        <v>101</v>
      </c>
      <c r="AH16" s="3" t="s">
        <v>24</v>
      </c>
      <c r="AI16" s="19">
        <f>VLOOKUP(AH16,ויקטורי!$B$5:$BQ$92,65,0)</f>
        <v>10</v>
      </c>
      <c r="AJ16" s="19">
        <f>VLOOKUP($AH16,ויקטורי!$B$5:$BQ$92,64,0)</f>
        <v>8.1476190476189991</v>
      </c>
      <c r="AK16" s="20">
        <f t="shared" si="9"/>
        <v>0.22735242548218149</v>
      </c>
      <c r="AL16" s="19">
        <f>VLOOKUP($AH16,ויקטורי!$B$5:$BQ$92,58,0)</f>
        <v>8.2392307692308009</v>
      </c>
      <c r="AM16" s="20">
        <f t="shared" si="10"/>
        <v>0.21370553636448042</v>
      </c>
      <c r="AN16" s="19">
        <f>VLOOKUP($AH16,ויקטורי!$B$5:$BQ$92,51,0)</f>
        <v>8.08</v>
      </c>
      <c r="AO16" s="20">
        <f t="shared" si="11"/>
        <v>0.23762376237623761</v>
      </c>
      <c r="AP16" s="19">
        <f>VLOOKUP($AH16,ויקטורי!$B$5:$BQ$92,37,0)</f>
        <v>8.1300000000000008</v>
      </c>
      <c r="AQ16" s="20">
        <f t="shared" si="12"/>
        <v>0.230012300123001</v>
      </c>
      <c r="AR16" s="19">
        <f>VLOOKUP($AH16,ויקטורי!$B$5:$BQ$92,23,0)</f>
        <v>8.17</v>
      </c>
      <c r="AS16" s="20">
        <f t="shared" si="13"/>
        <v>0.22399020807833536</v>
      </c>
      <c r="AT16" s="19">
        <f>VLOOKUP($AH16,ויקטורי!$B$5:$BQ$92,9,0)</f>
        <v>8.0399999999999991</v>
      </c>
      <c r="AU16" s="20">
        <f t="shared" si="14"/>
        <v>0.2437810945273633</v>
      </c>
      <c r="AW16" s="3" t="s">
        <v>103</v>
      </c>
      <c r="AX16" s="3" t="s">
        <v>24</v>
      </c>
      <c r="AY16" s="19">
        <f>VLOOKUP(AX16,'חצי חינם'!B18:BQ117,65,0)</f>
        <v>11.5</v>
      </c>
      <c r="AZ16" s="19">
        <f>VLOOKUP($AX16,'חצי חינם'!$B$5:$BQ$92,64,0)</f>
        <v>8</v>
      </c>
      <c r="BA16" s="20">
        <f t="shared" si="30"/>
        <v>0.4375</v>
      </c>
      <c r="BB16" s="19">
        <f>VLOOKUP($AX16,'חצי חינם'!$B$5:$BQ$92,58,0)</f>
        <v>8</v>
      </c>
      <c r="BC16" s="20">
        <f t="shared" si="15"/>
        <v>0.4375</v>
      </c>
      <c r="BD16" s="19">
        <f>VLOOKUP($AX16,'חצי חינם'!$B$5:$BQ$92,51,0)</f>
        <v>11.5</v>
      </c>
      <c r="BE16" s="20">
        <f t="shared" si="16"/>
        <v>0</v>
      </c>
      <c r="BF16" s="19">
        <f>VLOOKUP($AX16,'חצי חינם'!$B$5:$BQ$92,37,0)</f>
        <v>8.9</v>
      </c>
      <c r="BG16" s="20">
        <f t="shared" si="17"/>
        <v>0.2921348314606742</v>
      </c>
      <c r="BH16" s="19">
        <f>VLOOKUP($AX16,'חצי חינם'!$B$5:$BQ$92,23,0)</f>
        <v>7.5</v>
      </c>
      <c r="BI16" s="20">
        <f t="shared" si="18"/>
        <v>0.53333333333333344</v>
      </c>
      <c r="BJ16" s="19">
        <f>VLOOKUP($AX16,'חצי חינם'!$B$5:$BQ$92,9,0)</f>
        <v>11.5</v>
      </c>
      <c r="BK16" s="20">
        <f t="shared" si="34"/>
        <v>0</v>
      </c>
      <c r="BM16" s="3" t="s">
        <v>108</v>
      </c>
      <c r="BN16" s="3" t="s">
        <v>24</v>
      </c>
      <c r="BO16" s="19">
        <f>VLOOKUP(BN16,'קרפור היפר'!B18:BQ109,65,0)</f>
        <v>9</v>
      </c>
      <c r="BP16" s="19">
        <f>VLOOKUP($BN16,'קרפור היפר'!$B$5:$BQ$92,64,0)</f>
        <v>9</v>
      </c>
      <c r="BQ16" s="20">
        <f t="shared" si="31"/>
        <v>0</v>
      </c>
      <c r="BR16" s="19">
        <f>VLOOKUP($BN16,'קרפור היפר'!$B$5:$BQ$92,58,0)</f>
        <v>9</v>
      </c>
      <c r="BS16" s="20">
        <f t="shared" si="19"/>
        <v>0</v>
      </c>
      <c r="BT16" s="19">
        <f>VLOOKUP($BN16,'קרפור היפר'!$B$5:$BQ$92,51,0)</f>
        <v>7.5</v>
      </c>
      <c r="BU16" s="20">
        <f t="shared" si="20"/>
        <v>0.19999999999999996</v>
      </c>
      <c r="BV16" s="19">
        <f>VLOOKUP($BN16,'קרפור היפר'!$B$5:$BQ$92,37,0)</f>
        <v>9.9</v>
      </c>
      <c r="BW16" s="20">
        <f t="shared" si="21"/>
        <v>-9.0909090909090939E-2</v>
      </c>
      <c r="BX16" s="19">
        <f>VLOOKUP($BN16,'קרפור היפר'!$B$5:$BQ$92,23,0)</f>
        <v>8</v>
      </c>
      <c r="BY16" s="20">
        <f t="shared" si="22"/>
        <v>0.125</v>
      </c>
      <c r="BZ16" s="19">
        <f>VLOOKUP(BN16,'קרפור היפר'!$B$5:$BQ$92,9,0)</f>
        <v>9.9</v>
      </c>
      <c r="CA16" s="20">
        <f t="shared" si="23"/>
        <v>-9.0909090909090939E-2</v>
      </c>
      <c r="CC16" s="3" t="s">
        <v>111</v>
      </c>
      <c r="CD16" s="3" t="s">
        <v>24</v>
      </c>
      <c r="CE16" s="19">
        <f>VLOOKUP($CD16,יוחננוף!$B$5:$BQ$92,65,0)</f>
        <v>10.9</v>
      </c>
      <c r="CF16" s="19">
        <f>VLOOKUP($CD16,יוחננוף!$B$5:$BQ$92,64,0)</f>
        <v>10.9</v>
      </c>
      <c r="CG16" s="20">
        <f t="shared" si="32"/>
        <v>0</v>
      </c>
      <c r="CH16" s="19">
        <f>VLOOKUP($CD16,יוחננוף!$B$5:$BQ$92,58,0)</f>
        <v>10.9</v>
      </c>
      <c r="CI16" s="20">
        <f t="shared" si="24"/>
        <v>0</v>
      </c>
      <c r="CJ16" s="19">
        <f>VLOOKUP($CD16,יוחננוף!$B$5:$BQ$92,51,0)</f>
        <v>3.9</v>
      </c>
      <c r="CK16" s="20">
        <f t="shared" si="25"/>
        <v>1.7948717948717952</v>
      </c>
      <c r="CL16" s="19">
        <f>VLOOKUP($CD16,יוחננוף!$B$5:$BQ$92,37,0)</f>
        <v>3.9</v>
      </c>
      <c r="CM16" s="20">
        <f t="shared" si="26"/>
        <v>1.7948717948717952</v>
      </c>
      <c r="CN16" s="19">
        <f>VLOOKUP(CD16,יוחננוף!$B$5:$BQ$92,23,0)</f>
        <v>3.9</v>
      </c>
      <c r="CO16" s="20">
        <f t="shared" si="35"/>
        <v>1.7948717948717952</v>
      </c>
      <c r="CP16" s="19">
        <f>VLOOKUP(CD16,יוחננוף!$B$5:$BQ$92,9,0)</f>
        <v>10.9</v>
      </c>
      <c r="CQ16" s="20">
        <f t="shared" si="33"/>
        <v>0</v>
      </c>
    </row>
    <row r="17" spans="1:95" x14ac:dyDescent="0.3">
      <c r="A17" s="3" t="s">
        <v>10</v>
      </c>
      <c r="B17" s="3" t="s">
        <v>25</v>
      </c>
      <c r="C17" s="19">
        <f>VLOOKUP(B17,'רמי לוי'!$B$5:$BQ$92,65,0)</f>
        <v>7.74</v>
      </c>
      <c r="D17" s="19">
        <f>VLOOKUP($B17,'רמי לוי'!$B$5:$BQ$92,64,0)</f>
        <v>7.5254545454545001</v>
      </c>
      <c r="E17" s="20">
        <f t="shared" si="0"/>
        <v>2.8509301763717243E-2</v>
      </c>
      <c r="F17" s="19">
        <f>VLOOKUP($B17,'רמי לוי'!$B$5:$BQ$92,58,0)</f>
        <v>7.7</v>
      </c>
      <c r="G17" s="20">
        <f t="shared" si="28"/>
        <v>5.1948051948051965E-3</v>
      </c>
      <c r="H17" s="19">
        <f>VLOOKUP($B17,'רמי לוי'!$B$5:$BQ$92,51,0)</f>
        <v>7.5</v>
      </c>
      <c r="I17" s="20">
        <f t="shared" si="29"/>
        <v>3.2000000000000028E-2</v>
      </c>
      <c r="J17" s="19">
        <f>VLOOKUP($B17,'רמי לוי'!$B$5:$BQ$92,37,0)</f>
        <v>7.5</v>
      </c>
      <c r="K17" s="20">
        <f t="shared" si="1"/>
        <v>3.2000000000000028E-2</v>
      </c>
      <c r="L17" s="19">
        <f>VLOOKUP($B17,'רמי לוי'!$B$5:$BQ$92,23,0)</f>
        <v>7.51</v>
      </c>
      <c r="M17" s="20">
        <f t="shared" si="2"/>
        <v>3.0625832223701854E-2</v>
      </c>
      <c r="N17" s="19">
        <f>VLOOKUP($B17,'רמי לוי'!$B$5:$BQ$92,9,0)</f>
        <v>7.9</v>
      </c>
      <c r="O17" s="20">
        <f t="shared" si="3"/>
        <v>-2.0253164556962022E-2</v>
      </c>
      <c r="Q17" s="3" t="s">
        <v>98</v>
      </c>
      <c r="R17" s="3" t="s">
        <v>25</v>
      </c>
      <c r="S17" s="19">
        <f>VLOOKUP(R17,'שופרסל דיל'!$B$5:$BQ$92,65,0)</f>
        <v>10.4</v>
      </c>
      <c r="T17" s="19">
        <f>VLOOKUP($R17,'שופרסל דיל'!$B$5:$BQ$92,64,0)</f>
        <v>10.4</v>
      </c>
      <c r="U17" s="20">
        <f t="shared" si="4"/>
        <v>0</v>
      </c>
      <c r="V17" s="19">
        <f>VLOOKUP($R17,'שופרסל דיל'!$B$5:$BQ$92,64,0)</f>
        <v>10.4</v>
      </c>
      <c r="W17" s="20">
        <f t="shared" si="27"/>
        <v>0</v>
      </c>
      <c r="X17" s="19">
        <f>VLOOKUP($R17,'שופרסל דיל'!$B$5:$BQ$92,51,0)</f>
        <v>10.4</v>
      </c>
      <c r="Y17" s="20">
        <f t="shared" si="5"/>
        <v>0</v>
      </c>
      <c r="Z17" s="19">
        <f>VLOOKUP($R17,'שופרסל דיל'!$B$5:$BQ$92,37,0)</f>
        <v>10.4</v>
      </c>
      <c r="AA17" s="20">
        <f t="shared" si="6"/>
        <v>0</v>
      </c>
      <c r="AB17" s="19">
        <f>VLOOKUP($R17,'שופרסל דיל'!$B$5:$BQ$92,23,0)</f>
        <v>10.4</v>
      </c>
      <c r="AC17" s="20">
        <f t="shared" si="7"/>
        <v>0</v>
      </c>
      <c r="AD17" s="19">
        <f>VLOOKUP($R17,'שופרסל דיל'!$B$5:$BQ$92,9,0)</f>
        <v>10.4</v>
      </c>
      <c r="AE17" s="20">
        <f t="shared" si="8"/>
        <v>0</v>
      </c>
      <c r="AG17" s="3" t="s">
        <v>101</v>
      </c>
      <c r="AH17" s="3" t="s">
        <v>25</v>
      </c>
      <c r="AI17" s="19">
        <f>VLOOKUP(AH17,ויקטורי!$B$5:$BQ$92,65,0)</f>
        <v>8.5500000000000007</v>
      </c>
      <c r="AJ17" s="19">
        <f>VLOOKUP($AH17,ויקטורי!$B$5:$BQ$92,64,0)</f>
        <v>8.2568750000000009</v>
      </c>
      <c r="AK17" s="20">
        <f t="shared" si="9"/>
        <v>3.5500719097721678E-2</v>
      </c>
      <c r="AL17" s="19">
        <f>VLOOKUP($AH17,ויקטורי!$B$5:$BQ$92,58,0)</f>
        <v>8.2916666666666998</v>
      </c>
      <c r="AM17" s="20">
        <f t="shared" si="10"/>
        <v>3.11557788944683E-2</v>
      </c>
      <c r="AN17" s="19">
        <f>VLOOKUP($AH17,ויקטורי!$B$5:$BQ$92,51,0)</f>
        <v>8.1</v>
      </c>
      <c r="AO17" s="20">
        <f t="shared" si="11"/>
        <v>5.555555555555558E-2</v>
      </c>
      <c r="AP17" s="19">
        <f>VLOOKUP($AH17,ויקטורי!$B$5:$BQ$92,37,0)</f>
        <v>8.15</v>
      </c>
      <c r="AQ17" s="20">
        <f t="shared" si="12"/>
        <v>4.9079754601226933E-2</v>
      </c>
      <c r="AR17" s="19">
        <f>VLOOKUP($AH17,ויקטורי!$B$5:$BQ$92,23,0)</f>
        <v>8.15</v>
      </c>
      <c r="AS17" s="20">
        <f t="shared" si="13"/>
        <v>4.9079754601226933E-2</v>
      </c>
      <c r="AT17" s="19">
        <f>VLOOKUP($AH17,ויקטורי!$B$5:$BQ$92,9,0)</f>
        <v>8.0500000000000007</v>
      </c>
      <c r="AU17" s="20">
        <f t="shared" si="14"/>
        <v>6.211180124223592E-2</v>
      </c>
      <c r="AW17" s="3" t="s">
        <v>103</v>
      </c>
      <c r="AX17" s="3" t="s">
        <v>25</v>
      </c>
      <c r="AY17" s="19">
        <f>VLOOKUP(AX17,'חצי חינם'!B19:BQ118,65,0)</f>
        <v>10.5</v>
      </c>
      <c r="AZ17" s="19">
        <f>VLOOKUP($AX17,'חצי חינם'!$B$5:$BQ$92,64,0)</f>
        <v>8</v>
      </c>
      <c r="BA17" s="20">
        <f t="shared" si="30"/>
        <v>0.3125</v>
      </c>
      <c r="BB17" s="19">
        <f>VLOOKUP($AX17,'חצי חינם'!$B$5:$BQ$92,58,0)</f>
        <v>8</v>
      </c>
      <c r="BC17" s="20">
        <f t="shared" si="15"/>
        <v>0.3125</v>
      </c>
      <c r="BD17" s="19">
        <f>VLOOKUP($AX17,'חצי חינם'!$B$5:$BQ$92,51,0)</f>
        <v>8</v>
      </c>
      <c r="BE17" s="20">
        <f t="shared" si="16"/>
        <v>0.3125</v>
      </c>
      <c r="BF17" s="19">
        <f>VLOOKUP($AX17,'חצי חינם'!$B$5:$BQ$92,37,0)</f>
        <v>8</v>
      </c>
      <c r="BG17" s="20">
        <f t="shared" si="17"/>
        <v>0.3125</v>
      </c>
      <c r="BH17" s="19">
        <f>VLOOKUP($AX17,'חצי חינם'!$B$5:$BQ$92,23,0)</f>
        <v>8</v>
      </c>
      <c r="BI17" s="20">
        <f t="shared" si="18"/>
        <v>0.3125</v>
      </c>
      <c r="BJ17" s="19">
        <f>VLOOKUP($AX17,'חצי חינם'!$B$5:$BQ$92,9,0)</f>
        <v>8</v>
      </c>
      <c r="BK17" s="20">
        <f t="shared" si="34"/>
        <v>0.3125</v>
      </c>
      <c r="BM17" s="3" t="s">
        <v>108</v>
      </c>
      <c r="BN17" s="3" t="s">
        <v>25</v>
      </c>
      <c r="BO17" s="19">
        <f>VLOOKUP(BN17,'קרפור היפר'!B19:BQ110,65,0)</f>
        <v>9</v>
      </c>
      <c r="BP17" s="19">
        <f>VLOOKUP($BN17,'קרפור היפר'!$B$5:$BQ$92,64,0)</f>
        <v>9</v>
      </c>
      <c r="BQ17" s="20">
        <f t="shared" si="31"/>
        <v>0</v>
      </c>
      <c r="BR17" s="19">
        <f>VLOOKUP($BN17,'קרפור היפר'!$B$5:$BQ$92,58,0)</f>
        <v>9</v>
      </c>
      <c r="BS17" s="20">
        <f t="shared" si="19"/>
        <v>0</v>
      </c>
      <c r="BT17" s="19">
        <f>VLOOKUP($BN17,'קרפור היפר'!$B$5:$BQ$92,51,0)</f>
        <v>9.9</v>
      </c>
      <c r="BU17" s="20">
        <f t="shared" si="20"/>
        <v>-9.0909090909090939E-2</v>
      </c>
      <c r="BV17" s="19">
        <f>VLOOKUP($BN17,'קרפור היפר'!$B$5:$BQ$92,37,0)</f>
        <v>9.9</v>
      </c>
      <c r="BW17" s="20">
        <f t="shared" si="21"/>
        <v>-9.0909090909090939E-2</v>
      </c>
      <c r="BX17" s="19">
        <f>VLOOKUP($BN17,'קרפור היפר'!$B$5:$BQ$92,23,0)</f>
        <v>9.9</v>
      </c>
      <c r="BY17" s="20">
        <f t="shared" si="22"/>
        <v>-9.0909090909090939E-2</v>
      </c>
      <c r="BZ17" s="19">
        <f>VLOOKUP(BN17,'קרפור היפר'!$B$5:$BQ$92,9,0)</f>
        <v>9.9</v>
      </c>
      <c r="CA17" s="20">
        <f t="shared" si="23"/>
        <v>-9.0909090909090939E-2</v>
      </c>
      <c r="CC17" s="3" t="s">
        <v>111</v>
      </c>
      <c r="CD17" s="3" t="s">
        <v>25</v>
      </c>
      <c r="CE17" s="19">
        <f>VLOOKUP($CD17,יוחננוף!$B$5:$BQ$92,65,0)</f>
        <v>9.9</v>
      </c>
      <c r="CF17" s="19">
        <f>VLOOKUP($CD17,יוחננוף!$B$5:$BQ$92,64,0)</f>
        <v>9.9</v>
      </c>
      <c r="CG17" s="20">
        <f t="shared" si="32"/>
        <v>0</v>
      </c>
      <c r="CH17" s="19">
        <v>9.9</v>
      </c>
      <c r="CI17" s="20">
        <f t="shared" si="24"/>
        <v>0</v>
      </c>
      <c r="CJ17" s="19">
        <f>VLOOKUP($CD17,יוחננוף!$B$5:$BQ$92,51,0)</f>
        <v>3.9</v>
      </c>
      <c r="CK17" s="20">
        <f t="shared" si="25"/>
        <v>1.5384615384615388</v>
      </c>
      <c r="CL17" s="19">
        <f>VLOOKUP($CD17,יוחננוף!$B$5:$BQ$92,37,0)</f>
        <v>3.9</v>
      </c>
      <c r="CM17" s="20">
        <f t="shared" si="26"/>
        <v>1.5384615384615388</v>
      </c>
      <c r="CN17" s="19">
        <f>VLOOKUP(CD17,יוחננוף!$B$5:$BQ$92,23,0)</f>
        <v>3.9</v>
      </c>
      <c r="CO17" s="20">
        <f t="shared" si="35"/>
        <v>1.5384615384615388</v>
      </c>
      <c r="CP17" s="19">
        <f>VLOOKUP(CD17,יוחננוף!$B$5:$BQ$92,9,0)</f>
        <v>9.9</v>
      </c>
      <c r="CQ17" s="20">
        <f t="shared" si="33"/>
        <v>0</v>
      </c>
    </row>
    <row r="18" spans="1:95" x14ac:dyDescent="0.3">
      <c r="A18" s="3" t="s">
        <v>10</v>
      </c>
      <c r="B18" s="3" t="s">
        <v>26</v>
      </c>
      <c r="C18" s="19">
        <f>VLOOKUP(B18,'רמי לוי'!$B$5:$BQ$92,65,0)</f>
        <v>9.6307142857142995</v>
      </c>
      <c r="D18" s="19">
        <f>VLOOKUP($B18,'רמי לוי'!$B$5:$BQ$92,64,0)</f>
        <v>9.9</v>
      </c>
      <c r="E18" s="20">
        <f t="shared" si="0"/>
        <v>-2.7200577200575893E-2</v>
      </c>
      <c r="F18" s="19">
        <f>VLOOKUP($B18,'רמי לוי'!$B$5:$BQ$92,58,0)</f>
        <v>9.9</v>
      </c>
      <c r="G18" s="20">
        <f t="shared" si="28"/>
        <v>-2.7200577200575893E-2</v>
      </c>
      <c r="H18" s="19">
        <f>VLOOKUP($B18,'רמי לוי'!$B$5:$BQ$92,51,0)</f>
        <v>9.44</v>
      </c>
      <c r="I18" s="20">
        <f t="shared" si="29"/>
        <v>2.0202784503633442E-2</v>
      </c>
      <c r="J18" s="19">
        <f>VLOOKUP($B18,'רמי לוי'!$B$5:$BQ$92,37,0)</f>
        <v>9.7527272727273004</v>
      </c>
      <c r="K18" s="20">
        <f t="shared" si="1"/>
        <v>-1.2510653030788688E-2</v>
      </c>
      <c r="L18" s="19">
        <f>VLOOKUP($B18,'רמי לוי'!$B$5:$BQ$92,23,0)</f>
        <v>9.59</v>
      </c>
      <c r="M18" s="20">
        <f t="shared" si="2"/>
        <v>4.2454938179665724E-3</v>
      </c>
      <c r="N18" s="19">
        <f>VLOOKUP($B18,'רמי לוי'!$B$5:$BQ$92,9,0)</f>
        <v>9.74</v>
      </c>
      <c r="O18" s="20">
        <f t="shared" si="3"/>
        <v>-1.1220299207977513E-2</v>
      </c>
      <c r="Q18" s="3" t="s">
        <v>98</v>
      </c>
      <c r="R18" s="3" t="s">
        <v>26</v>
      </c>
      <c r="S18" s="19">
        <f>VLOOKUP(R18,'שופרסל דיל'!$B$5:$BQ$92,65,0)</f>
        <v>10.9</v>
      </c>
      <c r="T18" s="19">
        <f>VLOOKUP($R18,'שופרסל דיל'!$B$5:$BQ$92,64,0)</f>
        <v>10.9</v>
      </c>
      <c r="U18" s="20">
        <f t="shared" si="4"/>
        <v>0</v>
      </c>
      <c r="V18" s="19">
        <f>VLOOKUP($R18,'שופרסל דיל'!$B$5:$BQ$92,58,0)</f>
        <v>10</v>
      </c>
      <c r="W18" s="20">
        <f t="shared" si="27"/>
        <v>9.000000000000008E-2</v>
      </c>
      <c r="X18" s="19">
        <f>VLOOKUP($R18,'שופרסל דיל'!$B$5:$BQ$92,51,0)</f>
        <v>10</v>
      </c>
      <c r="Y18" s="20">
        <f t="shared" si="5"/>
        <v>9.000000000000008E-2</v>
      </c>
      <c r="Z18" s="19">
        <f>VLOOKUP($R18,'שופרסל דיל'!$B$5:$BQ$92,37,0)</f>
        <v>10</v>
      </c>
      <c r="AA18" s="20">
        <f t="shared" si="6"/>
        <v>9.000000000000008E-2</v>
      </c>
      <c r="AB18" s="19">
        <f>VLOOKUP($R18,'שופרסל דיל'!$B$5:$BQ$92,23,0)</f>
        <v>10</v>
      </c>
      <c r="AC18" s="20">
        <f t="shared" si="7"/>
        <v>9.000000000000008E-2</v>
      </c>
      <c r="AD18" s="19">
        <f>VLOOKUP($R18,'שופרסל דיל'!$B$5:$BQ$92,9,0)</f>
        <v>10</v>
      </c>
      <c r="AE18" s="20">
        <f t="shared" si="8"/>
        <v>9.000000000000008E-2</v>
      </c>
      <c r="AG18" s="3" t="s">
        <v>101</v>
      </c>
      <c r="AH18" s="3" t="s">
        <v>26</v>
      </c>
      <c r="AI18" s="19">
        <f>VLOOKUP(AH18,ויקטורי!$B$5:$BQ$92,65,0)</f>
        <v>10.297846153846001</v>
      </c>
      <c r="AJ18" s="19">
        <f>VLOOKUP($AH18,ויקטורי!$B$5:$BQ$92,64,0)</f>
        <v>9.9905970149254006</v>
      </c>
      <c r="AK18" s="20">
        <f t="shared" si="9"/>
        <v>3.0753831674081855E-2</v>
      </c>
      <c r="AL18" s="19">
        <f>VLOOKUP($AH18,ויקטורי!$B$5:$BQ$92,58,0)</f>
        <v>10.009253731343</v>
      </c>
      <c r="AM18" s="20">
        <f t="shared" si="10"/>
        <v>2.8832561372612808E-2</v>
      </c>
      <c r="AN18" s="19">
        <f>VLOOKUP($AH18,ויקטורי!$B$5:$BQ$92,51,0)</f>
        <v>9.9893939393938993</v>
      </c>
      <c r="AO18" s="20">
        <f t="shared" si="11"/>
        <v>3.0877970808188548E-2</v>
      </c>
      <c r="AP18" s="19">
        <f>VLOOKUP($AH18,ויקטורי!$B$5:$BQ$92,37,0)</f>
        <v>9.9905970149254006</v>
      </c>
      <c r="AQ18" s="20">
        <f t="shared" si="12"/>
        <v>3.0753831674081855E-2</v>
      </c>
      <c r="AR18" s="19">
        <f>VLOOKUP($AH18,ויקטורי!$B$5:$BQ$92,23,0)</f>
        <v>9.9905970149254006</v>
      </c>
      <c r="AS18" s="20">
        <f t="shared" si="13"/>
        <v>3.0753831674081855E-2</v>
      </c>
      <c r="AT18" s="19">
        <f>VLOOKUP($AH18,ויקטורי!$B$5:$BQ$92,9,0)</f>
        <v>9.9258823529411995</v>
      </c>
      <c r="AU18" s="20">
        <f t="shared" si="14"/>
        <v>3.7474129521047894E-2</v>
      </c>
      <c r="AW18" s="3" t="s">
        <v>103</v>
      </c>
      <c r="AX18" s="3" t="s">
        <v>26</v>
      </c>
      <c r="AY18" s="19">
        <f>VLOOKUP(AX18,'חצי חינם'!B20:BQ119,65,0)</f>
        <v>10.9</v>
      </c>
      <c r="AZ18" s="19">
        <f>VLOOKUP($AX18,'חצי חינם'!$B$5:$BQ$92,64,0)</f>
        <v>9.9</v>
      </c>
      <c r="BA18" s="20">
        <f t="shared" si="30"/>
        <v>0.10101010101010099</v>
      </c>
      <c r="BB18" s="19">
        <f>VLOOKUP($AX18,'חצי חינם'!$B$5:$BQ$92,58,0)</f>
        <v>9.9</v>
      </c>
      <c r="BC18" s="20">
        <f t="shared" si="15"/>
        <v>0.10101010101010099</v>
      </c>
      <c r="BD18" s="19">
        <f>VLOOKUP($AX18,'חצי חינם'!$B$5:$BQ$92,51,0)</f>
        <v>10.9</v>
      </c>
      <c r="BE18" s="20">
        <f t="shared" si="16"/>
        <v>0</v>
      </c>
      <c r="BF18" s="19">
        <f>VLOOKUP($AX18,'חצי חינם'!$B$5:$BQ$92,37,0)</f>
        <v>9.9</v>
      </c>
      <c r="BG18" s="20">
        <f t="shared" si="17"/>
        <v>0.10101010101010099</v>
      </c>
      <c r="BH18" s="19">
        <f>VLOOKUP($AX18,'חצי חינם'!$B$5:$BQ$92,23,0)</f>
        <v>7.9</v>
      </c>
      <c r="BI18" s="20">
        <f t="shared" si="18"/>
        <v>0.379746835443038</v>
      </c>
      <c r="BJ18" s="19">
        <f>VLOOKUP($AX18,'חצי חינם'!$B$5:$BQ$92,9,0)</f>
        <v>9.9</v>
      </c>
      <c r="BK18" s="20">
        <f t="shared" si="34"/>
        <v>0.10101010101010099</v>
      </c>
      <c r="BM18" s="3" t="s">
        <v>108</v>
      </c>
      <c r="BN18" s="3" t="s">
        <v>26</v>
      </c>
      <c r="BO18" s="19">
        <f>VLOOKUP(BN18,'קרפור היפר'!B20:BQ111,65,0)</f>
        <v>10.9</v>
      </c>
      <c r="BP18" s="19">
        <f>VLOOKUP($BN18,'קרפור היפר'!$B$5:$BQ$92,64,0)</f>
        <v>9.9</v>
      </c>
      <c r="BQ18" s="20">
        <f t="shared" si="31"/>
        <v>0.10101010101010099</v>
      </c>
      <c r="BR18" s="19">
        <f>VLOOKUP($BN18,'קרפור היפר'!$B$5:$BQ$92,58,0)</f>
        <v>9.9</v>
      </c>
      <c r="BS18" s="20">
        <f t="shared" si="19"/>
        <v>0.10101010101010099</v>
      </c>
      <c r="BT18" s="19">
        <f>VLOOKUP($BN18,'קרפור היפר'!$B$5:$BQ$92,51,0)</f>
        <v>8.9</v>
      </c>
      <c r="BU18" s="20">
        <f t="shared" si="20"/>
        <v>0.22471910112359539</v>
      </c>
      <c r="BV18" s="19">
        <f>VLOOKUP($BN18,'קרפור היפר'!$B$5:$BQ$92,37,0)</f>
        <v>8.9</v>
      </c>
      <c r="BW18" s="20">
        <f t="shared" si="21"/>
        <v>0.22471910112359539</v>
      </c>
      <c r="BX18" s="19">
        <f>VLOOKUP($BN18,'קרפור היפר'!$B$5:$BQ$92,23,0)</f>
        <v>10</v>
      </c>
      <c r="BY18" s="20">
        <f t="shared" si="22"/>
        <v>9.000000000000008E-2</v>
      </c>
      <c r="BZ18" s="19">
        <f>VLOOKUP(BN18,'קרפור היפר'!$B$5:$BQ$92,9,0)</f>
        <v>10</v>
      </c>
      <c r="CA18" s="20">
        <f t="shared" si="23"/>
        <v>9.000000000000008E-2</v>
      </c>
      <c r="CC18" s="3" t="s">
        <v>111</v>
      </c>
      <c r="CD18" s="3" t="s">
        <v>26</v>
      </c>
      <c r="CE18" s="19">
        <f>VLOOKUP($CD18,יוחננוף!$B$5:$BQ$92,65,0)</f>
        <v>10.328571428570999</v>
      </c>
      <c r="CF18" s="19">
        <f>VLOOKUP($CD18,יוחננוף!$B$5:$BQ$92,64,0)</f>
        <v>9.9476190476189998</v>
      </c>
      <c r="CG18" s="20">
        <f t="shared" si="32"/>
        <v>3.8295835327869954E-2</v>
      </c>
      <c r="CH18" s="19">
        <f>VLOOKUP($CD18,יוחננוף!$B$5:$BQ$92,58,0)</f>
        <v>9.9476190476189998</v>
      </c>
      <c r="CI18" s="20">
        <f t="shared" si="24"/>
        <v>3.8295835327869954E-2</v>
      </c>
      <c r="CJ18" s="19">
        <f>VLOOKUP($CD18,יוחננוף!$B$5:$BQ$92,51,0)</f>
        <v>9.9238095238094992</v>
      </c>
      <c r="CK18" s="20">
        <f t="shared" si="25"/>
        <v>4.0786948176542825E-2</v>
      </c>
      <c r="CL18" s="19">
        <f>VLOOKUP($CD18,יוחננוף!$B$5:$BQ$92,37,0)</f>
        <v>9.9238095238094992</v>
      </c>
      <c r="CM18" s="20">
        <f t="shared" si="26"/>
        <v>4.0786948176542825E-2</v>
      </c>
      <c r="CN18" s="19">
        <f>VLOOKUP(CD18,יוחננוף!$B$5:$BQ$92,23,0)</f>
        <v>9.7090476190476007</v>
      </c>
      <c r="CO18" s="20">
        <f t="shared" si="35"/>
        <v>6.3808916572619445E-2</v>
      </c>
      <c r="CP18" s="19">
        <f>VLOOKUP(CD18,יוחננוף!$B$5:$BQ$92,9,0)</f>
        <v>9.8554761904761996</v>
      </c>
      <c r="CQ18" s="20">
        <f t="shared" si="33"/>
        <v>4.800328557964284E-2</v>
      </c>
    </row>
    <row r="19" spans="1:95" x14ac:dyDescent="0.3">
      <c r="A19" s="3" t="s">
        <v>10</v>
      </c>
      <c r="B19" s="3" t="s">
        <v>27</v>
      </c>
      <c r="C19" s="19">
        <f>VLOOKUP(B19,'רמי לוי'!$B$5:$BQ$92,65,0)</f>
        <v>12.73</v>
      </c>
      <c r="D19" s="19">
        <f>VLOOKUP($B19,'רמי לוי'!$B$5:$BQ$92,64,0)</f>
        <v>12.9</v>
      </c>
      <c r="E19" s="20">
        <f t="shared" si="0"/>
        <v>-1.317829457364339E-2</v>
      </c>
      <c r="F19" s="19">
        <f>VLOOKUP($B19,'רמי לוי'!$B$5:$BQ$92,58,0)</f>
        <v>12.9</v>
      </c>
      <c r="G19" s="20">
        <f t="shared" si="28"/>
        <v>-1.317829457364339E-2</v>
      </c>
      <c r="H19" s="19">
        <f>VLOOKUP($B19,'רמי לוי'!$B$5:$BQ$92,51,0)</f>
        <v>12.9</v>
      </c>
      <c r="I19" s="20">
        <f t="shared" si="29"/>
        <v>-1.317829457364339E-2</v>
      </c>
      <c r="J19" s="19">
        <f>VLOOKUP($B19,'רמי לוי'!$B$5:$BQ$92,37,0)</f>
        <v>12.3</v>
      </c>
      <c r="K19" s="20">
        <f t="shared" si="1"/>
        <v>3.4959349593495892E-2</v>
      </c>
      <c r="L19" s="19">
        <f>VLOOKUP($B19,'רמי לוי'!$B$5:$BQ$92,23,0)</f>
        <v>10.06</v>
      </c>
      <c r="M19" s="20">
        <f t="shared" si="2"/>
        <v>0.26540755467196808</v>
      </c>
      <c r="N19" s="19">
        <f>VLOOKUP($B19,'רמי לוי'!$B$5:$BQ$92,9,0)</f>
        <v>12.9</v>
      </c>
      <c r="O19" s="20">
        <f t="shared" si="3"/>
        <v>-1.317829457364339E-2</v>
      </c>
      <c r="Q19" s="3" t="s">
        <v>98</v>
      </c>
      <c r="R19" s="3" t="s">
        <v>27</v>
      </c>
      <c r="S19" s="19">
        <f>VLOOKUP(R19,'שופרסל דיל'!$B$5:$BQ$92,65,0)</f>
        <v>14.9</v>
      </c>
      <c r="T19" s="19">
        <f>VLOOKUP($R19,'שופרסל דיל'!$B$5:$BQ$92,64,0)</f>
        <v>14.9</v>
      </c>
      <c r="U19" s="20">
        <f t="shared" si="4"/>
        <v>0</v>
      </c>
      <c r="V19" s="19">
        <f>VLOOKUP($R19,'שופרסל דיל'!$B$5:$BQ$92,58,0)</f>
        <v>14.9</v>
      </c>
      <c r="W19" s="20">
        <f t="shared" si="27"/>
        <v>0</v>
      </c>
      <c r="X19" s="19">
        <f>VLOOKUP($R19,'שופרסל דיל'!$B$5:$BQ$92,51,0)</f>
        <v>14.9</v>
      </c>
      <c r="Y19" s="20">
        <f t="shared" si="5"/>
        <v>0</v>
      </c>
      <c r="Z19" s="19">
        <f>VLOOKUP($R19,'שופרסל דיל'!$B$5:$BQ$92,37,0)</f>
        <v>14.9</v>
      </c>
      <c r="AA19" s="20">
        <f t="shared" si="6"/>
        <v>0</v>
      </c>
      <c r="AB19" s="19">
        <f>VLOOKUP($R19,'שופרסל דיל'!$B$5:$BQ$92,23,0)</f>
        <v>14.9</v>
      </c>
      <c r="AC19" s="20">
        <f t="shared" si="7"/>
        <v>0</v>
      </c>
      <c r="AD19" s="19">
        <f>VLOOKUP($R19,'שופרסל דיל'!$B$5:$BQ$92,9,0)</f>
        <v>14.9</v>
      </c>
      <c r="AE19" s="20">
        <f t="shared" si="8"/>
        <v>0</v>
      </c>
      <c r="AG19" s="3" t="s">
        <v>101</v>
      </c>
      <c r="AH19" s="3" t="s">
        <v>27</v>
      </c>
      <c r="AI19" s="19">
        <f>VLOOKUP(AH19,ויקטורי!$B$5:$BQ$92,65,0)</f>
        <v>13.982424242424001</v>
      </c>
      <c r="AJ19" s="19">
        <f>VLOOKUP($AH19,ויקטורי!$B$5:$BQ$92,64,0)</f>
        <v>14.529104477612</v>
      </c>
      <c r="AK19" s="20">
        <f t="shared" si="9"/>
        <v>-3.7626560950840604E-2</v>
      </c>
      <c r="AL19" s="19">
        <f>VLOOKUP($AH19,ויקטורי!$B$5:$BQ$92,58,0)</f>
        <v>14.529104477612</v>
      </c>
      <c r="AM19" s="20">
        <f t="shared" si="10"/>
        <v>-3.7626560950840604E-2</v>
      </c>
      <c r="AN19" s="19">
        <f>VLOOKUP($AH19,ויקטורי!$B$5:$BQ$92,51,0)</f>
        <v>14.529104477612</v>
      </c>
      <c r="AO19" s="20">
        <f t="shared" si="11"/>
        <v>-3.7626560950840604E-2</v>
      </c>
      <c r="AP19" s="19">
        <f>VLOOKUP($AH19,ויקטורי!$B$5:$BQ$92,37,0)</f>
        <v>14.529104477612</v>
      </c>
      <c r="AQ19" s="20">
        <f t="shared" si="12"/>
        <v>-3.7626560950840604E-2</v>
      </c>
      <c r="AR19" s="19">
        <f>VLOOKUP($AH19,ויקטורי!$B$5:$BQ$92,23,0)</f>
        <v>14.529104477612</v>
      </c>
      <c r="AS19" s="20">
        <f t="shared" si="13"/>
        <v>-3.7626560950840604E-2</v>
      </c>
      <c r="AT19" s="19">
        <f>VLOOKUP($AH19,ויקטורי!$B$5:$BQ$92,9,0)</f>
        <v>9.35</v>
      </c>
      <c r="AU19" s="20">
        <f t="shared" si="14"/>
        <v>0.49544644304000007</v>
      </c>
      <c r="AW19" s="3" t="s">
        <v>103</v>
      </c>
      <c r="AX19" s="3" t="s">
        <v>27</v>
      </c>
      <c r="AY19" s="19">
        <f>VLOOKUP(AX19,'חצי חינם'!B21:BQ120,65,0)</f>
        <v>14.9</v>
      </c>
      <c r="AZ19" s="19">
        <f>VLOOKUP($AX19,'חצי חינם'!$B$5:$BQ$92,64,0)</f>
        <v>14.9</v>
      </c>
      <c r="BA19" s="20">
        <f t="shared" si="30"/>
        <v>0</v>
      </c>
      <c r="BB19" s="19">
        <f>VLOOKUP($AX19,'חצי חינם'!$B$5:$BQ$92,58,0)</f>
        <v>14.9</v>
      </c>
      <c r="BC19" s="20">
        <f t="shared" si="15"/>
        <v>0</v>
      </c>
      <c r="BD19" s="19">
        <f>VLOOKUP($AX19,'חצי חינם'!$B$5:$BQ$92,51,0)</f>
        <v>14.9</v>
      </c>
      <c r="BE19" s="20">
        <f t="shared" si="16"/>
        <v>0</v>
      </c>
      <c r="BF19" s="19">
        <f>VLOOKUP($AX19,'חצי חינם'!$B$5:$BQ$92,37,0)</f>
        <v>12.9</v>
      </c>
      <c r="BG19" s="20">
        <f t="shared" si="17"/>
        <v>0.15503875968992253</v>
      </c>
      <c r="BH19" s="19">
        <f>VLOOKUP($AX19,'חצי חינם'!$B$5:$BQ$92,23,0)</f>
        <v>9.9</v>
      </c>
      <c r="BI19" s="20">
        <f t="shared" si="18"/>
        <v>0.50505050505050497</v>
      </c>
      <c r="BJ19" s="19">
        <f>VLOOKUP($AX19,'חצי חינם'!$B$5:$BQ$92,9,0)</f>
        <v>12.9</v>
      </c>
      <c r="BK19" s="20">
        <f t="shared" si="34"/>
        <v>0.15503875968992253</v>
      </c>
      <c r="BM19" s="3" t="s">
        <v>108</v>
      </c>
      <c r="BN19" s="3" t="s">
        <v>27</v>
      </c>
      <c r="BO19" s="19">
        <f>VLOOKUP(BN19,'קרפור היפר'!B21:BQ112,65,0)</f>
        <v>14.9</v>
      </c>
      <c r="BP19" s="19">
        <f>VLOOKUP($BN19,'קרפור היפר'!$B$5:$BQ$92,64,0)</f>
        <v>14.9</v>
      </c>
      <c r="BQ19" s="20">
        <f t="shared" si="31"/>
        <v>0</v>
      </c>
      <c r="BR19" s="19">
        <f>VLOOKUP($BN19,'קרפור היפר'!$B$5:$BQ$92,58,0)</f>
        <v>14.9</v>
      </c>
      <c r="BS19" s="20">
        <f t="shared" si="19"/>
        <v>0</v>
      </c>
      <c r="BT19" s="19">
        <f>VLOOKUP($BN19,'קרפור היפר'!$B$5:$BQ$92,51,0)</f>
        <v>12.9</v>
      </c>
      <c r="BU19" s="20">
        <f t="shared" si="20"/>
        <v>0.15503875968992253</v>
      </c>
      <c r="BV19" s="19">
        <f>VLOOKUP($BN19,'קרפור היפר'!$B$5:$BQ$92,37,0)</f>
        <v>12.9</v>
      </c>
      <c r="BW19" s="20">
        <f t="shared" si="21"/>
        <v>0.15503875968992253</v>
      </c>
      <c r="BX19" s="19">
        <f>VLOOKUP($BN19,'קרפור היפר'!$B$5:$BQ$92,23,0)</f>
        <v>12.9</v>
      </c>
      <c r="BY19" s="20">
        <f t="shared" si="22"/>
        <v>0.15503875968992253</v>
      </c>
      <c r="BZ19" s="19">
        <f>VLOOKUP(BN19,'קרפור היפר'!$B$5:$BQ$92,9,0)</f>
        <v>12.9</v>
      </c>
      <c r="CA19" s="20">
        <f t="shared" si="23"/>
        <v>0.15503875968992253</v>
      </c>
      <c r="CC19" s="3" t="s">
        <v>111</v>
      </c>
      <c r="CD19" s="3" t="s">
        <v>27</v>
      </c>
      <c r="CE19" s="19">
        <f>VLOOKUP($CD19,יוחננוף!$B$5:$BQ$92,65,0)</f>
        <v>13.757142857143</v>
      </c>
      <c r="CF19" s="19">
        <f>VLOOKUP($CD19,יוחננוף!$B$5:$BQ$92,64,0)</f>
        <v>14.9</v>
      </c>
      <c r="CG19" s="20">
        <f t="shared" si="32"/>
        <v>-7.670182166825501E-2</v>
      </c>
      <c r="CH19" s="19">
        <f>VLOOKUP($CD19,יוחננוף!$B$5:$BQ$92,58,0)</f>
        <v>14.8</v>
      </c>
      <c r="CI19" s="20">
        <f t="shared" si="24"/>
        <v>-7.046332046331083E-2</v>
      </c>
      <c r="CJ19" s="19">
        <f>VLOOKUP($CD19,יוחננוף!$B$5:$BQ$92,51,0)</f>
        <v>13.57</v>
      </c>
      <c r="CK19" s="20">
        <f t="shared" si="25"/>
        <v>1.3790925360574802E-2</v>
      </c>
      <c r="CL19" s="19">
        <f>VLOOKUP($CD19,יוחננוף!$B$5:$BQ$92,37,0)</f>
        <v>13.57</v>
      </c>
      <c r="CM19" s="20">
        <f t="shared" si="26"/>
        <v>1.3790925360574802E-2</v>
      </c>
      <c r="CN19" s="19">
        <f>VLOOKUP(CD19,יוחננוף!$B$5:$BQ$92,23,0)</f>
        <v>13.57</v>
      </c>
      <c r="CO19" s="20">
        <f t="shared" si="35"/>
        <v>1.3790925360574802E-2</v>
      </c>
      <c r="CP19" s="19">
        <f>VLOOKUP(CD19,יוחננוף!$B$5:$BQ$92,9,0)</f>
        <v>13.57</v>
      </c>
      <c r="CQ19" s="20">
        <f t="shared" si="33"/>
        <v>1.3790925360574802E-2</v>
      </c>
    </row>
    <row r="20" spans="1:95" x14ac:dyDescent="0.3">
      <c r="A20" s="3" t="s">
        <v>10</v>
      </c>
      <c r="B20" s="3" t="s">
        <v>28</v>
      </c>
      <c r="C20" s="19">
        <f>VLOOKUP(B20,'רמי לוי'!$B$5:$BQ$92,65,0)</f>
        <v>12.7</v>
      </c>
      <c r="D20" s="19">
        <f>VLOOKUP($B20,'רמי לוי'!$B$5:$BQ$92,64,0)</f>
        <v>12.7</v>
      </c>
      <c r="E20" s="20">
        <f t="shared" si="0"/>
        <v>0</v>
      </c>
      <c r="F20" s="19">
        <f>VLOOKUP($B20,'רמי לוי'!$B$5:$BQ$92,58,0)</f>
        <v>12.7</v>
      </c>
      <c r="G20" s="20">
        <f t="shared" si="28"/>
        <v>0</v>
      </c>
      <c r="H20" s="19">
        <f>VLOOKUP($B20,'רמי לוי'!$B$5:$BQ$92,51,0)</f>
        <v>12.7</v>
      </c>
      <c r="I20" s="20">
        <f t="shared" si="29"/>
        <v>0</v>
      </c>
      <c r="J20" s="19">
        <f>VLOOKUP($B20,'רמי לוי'!$B$5:$BQ$92,37,0)</f>
        <v>12.7</v>
      </c>
      <c r="K20" s="20">
        <f t="shared" si="1"/>
        <v>0</v>
      </c>
      <c r="L20" s="19">
        <f>VLOOKUP($B20,'רמי לוי'!$B$5:$BQ$92,23,0)</f>
        <v>12.7</v>
      </c>
      <c r="M20" s="20">
        <f t="shared" si="2"/>
        <v>0</v>
      </c>
      <c r="N20" s="19">
        <f>VLOOKUP($B20,'רמי לוי'!$B$5:$BQ$92,9,0)</f>
        <v>12.494444444443999</v>
      </c>
      <c r="O20" s="20">
        <f t="shared" si="3"/>
        <v>1.6451756336185452E-2</v>
      </c>
      <c r="Q20" s="3" t="s">
        <v>98</v>
      </c>
      <c r="R20" s="3" t="s">
        <v>28</v>
      </c>
      <c r="S20" s="19">
        <f>VLOOKUP(R20,'שופרסל דיל'!$B$5:$BQ$92,65,0)</f>
        <v>13.9</v>
      </c>
      <c r="T20" s="19">
        <f>VLOOKUP($R20,'שופרסל דיל'!$B$5:$BQ$92,64,0)</f>
        <v>13.9</v>
      </c>
      <c r="U20" s="20">
        <f t="shared" si="4"/>
        <v>0</v>
      </c>
      <c r="V20" s="19">
        <f>VLOOKUP($R20,'שופרסל דיל'!$B$5:$BQ$92,58,0)</f>
        <v>13.9</v>
      </c>
      <c r="W20" s="20">
        <f t="shared" si="27"/>
        <v>0</v>
      </c>
      <c r="X20" s="19">
        <f>VLOOKUP($R20,'שופרסל דיל'!$B$5:$BQ$92,51,0)</f>
        <v>13.9</v>
      </c>
      <c r="Y20" s="20">
        <f t="shared" si="5"/>
        <v>0</v>
      </c>
      <c r="Z20" s="19">
        <f>VLOOKUP($R20,'שופרסל דיל'!$B$5:$BQ$92,37,0)</f>
        <v>13.9</v>
      </c>
      <c r="AA20" s="20">
        <f t="shared" si="6"/>
        <v>0</v>
      </c>
      <c r="AB20" s="19">
        <f>VLOOKUP($R20,'שופרסל דיל'!$B$5:$BQ$92,23,0)</f>
        <v>13.9</v>
      </c>
      <c r="AC20" s="20">
        <f t="shared" si="7"/>
        <v>0</v>
      </c>
      <c r="AD20" s="19">
        <f>VLOOKUP($R20,'שופרסל דיל'!$B$5:$BQ$92,9,0)</f>
        <v>13.9</v>
      </c>
      <c r="AE20" s="20">
        <f t="shared" si="8"/>
        <v>0</v>
      </c>
      <c r="AG20" s="3" t="s">
        <v>101</v>
      </c>
      <c r="AH20" s="3" t="s">
        <v>28</v>
      </c>
      <c r="AI20" s="19">
        <f>VLOOKUP(AH20,ויקטורי!$B$5:$BQ$92,65,0)</f>
        <v>13.27</v>
      </c>
      <c r="AJ20" s="19">
        <f>VLOOKUP($AH20,ויקטורי!$B$5:$BQ$92,64,0)</f>
        <v>13.27</v>
      </c>
      <c r="AK20" s="20">
        <f t="shared" si="9"/>
        <v>0</v>
      </c>
      <c r="AL20" s="19">
        <f>VLOOKUP($AH20,ויקטורי!$B$5:$BQ$92,58,0)</f>
        <v>13.27</v>
      </c>
      <c r="AM20" s="20">
        <f t="shared" si="10"/>
        <v>0</v>
      </c>
      <c r="AN20" s="19">
        <f>VLOOKUP($AH20,ויקטורי!$B$5:$BQ$92,51,0)</f>
        <v>13.28</v>
      </c>
      <c r="AO20" s="20">
        <f t="shared" si="11"/>
        <v>-7.5301204819278045E-4</v>
      </c>
      <c r="AP20" s="19">
        <f>VLOOKUP($AH20,ויקטורי!$B$5:$BQ$92,37,0)</f>
        <v>13.26</v>
      </c>
      <c r="AQ20" s="20">
        <f t="shared" si="12"/>
        <v>7.541478129713397E-4</v>
      </c>
      <c r="AR20" s="19">
        <f>VLOOKUP($AH20,ויקטורי!$B$5:$BQ$92,23,0)</f>
        <v>13.27</v>
      </c>
      <c r="AS20" s="20">
        <f t="shared" si="13"/>
        <v>0</v>
      </c>
      <c r="AT20" s="19">
        <f>VLOOKUP($AH20,ויקטורי!$B$5:$BQ$92,9,0)</f>
        <v>13.195373134327999</v>
      </c>
      <c r="AU20" s="20">
        <f t="shared" si="14"/>
        <v>5.6555328077732003E-3</v>
      </c>
      <c r="AW20" s="3" t="s">
        <v>103</v>
      </c>
      <c r="AX20" s="3" t="s">
        <v>28</v>
      </c>
      <c r="AY20" s="19">
        <f>VLOOKUP(AX20,'חצי חינם'!B22:BQ121,65,0)</f>
        <v>13.9</v>
      </c>
      <c r="AZ20" s="19">
        <f>VLOOKUP($AX20,'חצי חינם'!$B$5:$BQ$92,64,0)</f>
        <v>13.9</v>
      </c>
      <c r="BA20" s="20">
        <f t="shared" si="30"/>
        <v>0</v>
      </c>
      <c r="BB20" s="19">
        <f>VLOOKUP($AX20,'חצי חינם'!$B$5:$BQ$92,58,0)</f>
        <v>13.9</v>
      </c>
      <c r="BC20" s="20">
        <f t="shared" si="15"/>
        <v>0</v>
      </c>
      <c r="BD20" s="19">
        <f>VLOOKUP($AX20,'חצי חינם'!$B$5:$BQ$92,51,0)</f>
        <v>13.9</v>
      </c>
      <c r="BE20" s="20">
        <f t="shared" si="16"/>
        <v>0</v>
      </c>
      <c r="BF20" s="19">
        <f>VLOOKUP($AX20,'חצי חינם'!$B$5:$BQ$92,37,0)</f>
        <v>12.9</v>
      </c>
      <c r="BG20" s="20">
        <f t="shared" si="17"/>
        <v>7.7519379844961156E-2</v>
      </c>
      <c r="BH20" s="19">
        <f>VLOOKUP($AX20,'חצי חינם'!$B$5:$BQ$92,23,0)</f>
        <v>12.9</v>
      </c>
      <c r="BI20" s="20">
        <f t="shared" si="18"/>
        <v>7.7519379844961156E-2</v>
      </c>
      <c r="BJ20" s="19">
        <f>VLOOKUP($AX20,'חצי חינם'!$B$5:$BQ$92,9,0)</f>
        <v>13.9</v>
      </c>
      <c r="BK20" s="20">
        <f t="shared" si="34"/>
        <v>0</v>
      </c>
      <c r="BM20" s="3" t="s">
        <v>108</v>
      </c>
      <c r="BN20" s="3" t="s">
        <v>27</v>
      </c>
      <c r="BO20" s="19">
        <f>VLOOKUP(BN20,'קרפור היפר'!B22:BQ113,65,0)</f>
        <v>14.9</v>
      </c>
      <c r="BP20" s="19">
        <f>VLOOKUP($BN20,'קרפור היפר'!$B$5:$BQ$92,64,0)</f>
        <v>14.9</v>
      </c>
      <c r="BQ20" s="20">
        <f t="shared" si="31"/>
        <v>0</v>
      </c>
      <c r="BR20" s="19">
        <f>VLOOKUP($BN20,'קרפור היפר'!$B$5:$BQ$92,58,0)</f>
        <v>14.9</v>
      </c>
      <c r="BS20" s="20">
        <f t="shared" si="19"/>
        <v>0</v>
      </c>
      <c r="BT20" s="19">
        <f>VLOOKUP($BN20,'קרפור היפר'!$B$5:$BQ$92,51,0)</f>
        <v>12.9</v>
      </c>
      <c r="BU20" s="20">
        <f t="shared" si="20"/>
        <v>0.15503875968992253</v>
      </c>
      <c r="BV20" s="19">
        <f>VLOOKUP($BN20,'קרפור היפר'!$B$5:$BQ$92,37,0)</f>
        <v>12.9</v>
      </c>
      <c r="BW20" s="20">
        <f t="shared" si="21"/>
        <v>0.15503875968992253</v>
      </c>
      <c r="BX20" s="19">
        <f>VLOOKUP($BN20,'קרפור היפר'!$B$5:$BQ$92,23,0)</f>
        <v>12.9</v>
      </c>
      <c r="BY20" s="20">
        <f t="shared" si="22"/>
        <v>0.15503875968992253</v>
      </c>
      <c r="BZ20" s="19">
        <f>VLOOKUP(BN20,'קרפור היפר'!$B$5:$BQ$92,9,0)</f>
        <v>12.9</v>
      </c>
      <c r="CA20" s="20">
        <f t="shared" si="23"/>
        <v>0.15503875968992253</v>
      </c>
      <c r="CC20" s="3" t="s">
        <v>111</v>
      </c>
      <c r="CD20" s="3" t="s">
        <v>28</v>
      </c>
      <c r="CE20" s="19">
        <f>VLOOKUP($CD20,יוחננוף!$B$5:$BQ$92,65,0)</f>
        <v>12.9</v>
      </c>
      <c r="CF20" s="19">
        <f>VLOOKUP($CD20,יוחננוף!$B$5:$BQ$92,64,0)</f>
        <v>12.9</v>
      </c>
      <c r="CG20" s="20">
        <f t="shared" si="32"/>
        <v>0</v>
      </c>
      <c r="CH20" s="19">
        <f>VLOOKUP($CD20,יוחננוף!$B$5:$BQ$92,58,0)</f>
        <v>12.9</v>
      </c>
      <c r="CI20" s="20">
        <f t="shared" si="24"/>
        <v>0</v>
      </c>
      <c r="CJ20" s="19">
        <f>VLOOKUP($CD20,יוחננוף!$B$5:$BQ$92,51,0)</f>
        <v>12.709756097561</v>
      </c>
      <c r="CK20" s="20">
        <f t="shared" si="25"/>
        <v>1.4968336211857558E-2</v>
      </c>
      <c r="CL20" s="19">
        <f>VLOOKUP($CD20,יוחננוף!$B$5:$BQ$92,37,0)</f>
        <v>12.709756097561</v>
      </c>
      <c r="CM20" s="20">
        <f t="shared" si="26"/>
        <v>1.4968336211857558E-2</v>
      </c>
      <c r="CN20" s="19">
        <f>VLOOKUP(CD20,יוחננוף!$B$5:$BQ$92,23,0)</f>
        <v>12.709756097561</v>
      </c>
      <c r="CO20" s="20">
        <f t="shared" si="35"/>
        <v>1.4968336211857558E-2</v>
      </c>
      <c r="CP20" s="19">
        <f>VLOOKUP(CD20,יוחננוף!$B$5:$BQ$92,9,0)</f>
        <v>12.614634146341</v>
      </c>
      <c r="CQ20" s="20">
        <f t="shared" si="33"/>
        <v>2.2621809744817201E-2</v>
      </c>
    </row>
    <row r="21" spans="1:95" x14ac:dyDescent="0.3">
      <c r="A21" s="3" t="s">
        <v>10</v>
      </c>
      <c r="B21" s="3" t="s">
        <v>29</v>
      </c>
      <c r="C21" s="19">
        <f>VLOOKUP(B21,'רמי לוי'!$B$5:$BQ$92,65,0)</f>
        <v>8.0299999999999994</v>
      </c>
      <c r="D21" s="19">
        <f>VLOOKUP($B21,'רמי לוי'!$B$5:$BQ$92,64,0)</f>
        <v>9.94</v>
      </c>
      <c r="E21" s="20">
        <f t="shared" si="0"/>
        <v>-0.19215291750503016</v>
      </c>
      <c r="F21" s="19">
        <f>VLOOKUP($B21,'רמי לוי'!$B$5:$BQ$92,58,0)</f>
        <v>11</v>
      </c>
      <c r="G21" s="20">
        <f t="shared" si="28"/>
        <v>-0.27</v>
      </c>
      <c r="H21" s="19">
        <f>VLOOKUP($B21,'רמי לוי'!$B$5:$BQ$92,51,0)</f>
        <v>8.92</v>
      </c>
      <c r="I21" s="20">
        <f t="shared" si="29"/>
        <v>-9.9775784753363239E-2</v>
      </c>
      <c r="J21" s="19">
        <f>VLOOKUP($B21,'רמי לוי'!$B$5:$BQ$92,37,0)</f>
        <v>8.9</v>
      </c>
      <c r="K21" s="20">
        <f t="shared" si="1"/>
        <v>-9.775280898876415E-2</v>
      </c>
      <c r="L21" s="19">
        <f>VLOOKUP($B21,'רמי לוי'!$B$5:$BQ$92,23,0)</f>
        <v>8.9</v>
      </c>
      <c r="M21" s="20">
        <f t="shared" si="2"/>
        <v>-9.775280898876415E-2</v>
      </c>
      <c r="N21" s="19">
        <f>VLOOKUP($B21,'רמי לוי'!$B$5:$BQ$92,9,0)</f>
        <v>9.9</v>
      </c>
      <c r="O21" s="20">
        <f t="shared" si="3"/>
        <v>-0.18888888888888899</v>
      </c>
      <c r="Q21" s="3" t="s">
        <v>98</v>
      </c>
      <c r="R21" s="3" t="s">
        <v>29</v>
      </c>
      <c r="S21" s="19">
        <f>VLOOKUP(R21,'שופרסל דיל'!$B$5:$BQ$92,65,0)</f>
        <v>7.9</v>
      </c>
      <c r="T21" s="19">
        <f>VLOOKUP($R21,'שופרסל דיל'!$B$5:$BQ$92,64,0)</f>
        <v>11</v>
      </c>
      <c r="U21" s="20">
        <f t="shared" si="4"/>
        <v>-0.28181818181818175</v>
      </c>
      <c r="V21" s="19">
        <f>VLOOKUP($R21,'שופרסל דיל'!$B$5:$BQ$92,58,0)</f>
        <v>11</v>
      </c>
      <c r="W21" s="20">
        <f t="shared" si="27"/>
        <v>-0.28181818181818175</v>
      </c>
      <c r="X21" s="19">
        <f>VLOOKUP($R21,'שופרסל דיל'!$B$5:$BQ$92,51,0)</f>
        <v>10</v>
      </c>
      <c r="Y21" s="20">
        <f t="shared" si="5"/>
        <v>-0.20999999999999996</v>
      </c>
      <c r="Z21" s="19">
        <f>VLOOKUP($R21,'שופרסל דיל'!$B$5:$BQ$92,37,0)</f>
        <v>10</v>
      </c>
      <c r="AA21" s="20">
        <f t="shared" si="6"/>
        <v>-0.20999999999999996</v>
      </c>
      <c r="AB21" s="19">
        <f>VLOOKUP($R21,'שופרסל דיל'!$B$5:$BQ$92,23,0)</f>
        <v>10</v>
      </c>
      <c r="AC21" s="20">
        <f t="shared" si="7"/>
        <v>-0.20999999999999996</v>
      </c>
      <c r="AD21" s="19">
        <f>VLOOKUP($R21,'שופרסל דיל'!$B$5:$BQ$92,9,0)</f>
        <v>10</v>
      </c>
      <c r="AE21" s="20">
        <f t="shared" si="8"/>
        <v>-0.20999999999999996</v>
      </c>
      <c r="AG21" s="3" t="s">
        <v>101</v>
      </c>
      <c r="AH21" s="3" t="s">
        <v>29</v>
      </c>
      <c r="AI21" s="19">
        <f>VLOOKUP(AH21,ויקטורי!$B$5:$BQ$92,65,0)</f>
        <v>11.23</v>
      </c>
      <c r="AJ21" s="19">
        <f>VLOOKUP($AH21,ויקטורי!$B$5:$BQ$92,64,0)</f>
        <v>10.235151515151999</v>
      </c>
      <c r="AK21" s="20">
        <f t="shared" si="9"/>
        <v>9.7199194694405744E-2</v>
      </c>
      <c r="AL21" s="19">
        <f>VLOOKUP($AH21,ויקטורי!$B$5:$BQ$92,58,0)</f>
        <v>10.235151515151999</v>
      </c>
      <c r="AM21" s="20">
        <f t="shared" si="10"/>
        <v>9.7199194694405744E-2</v>
      </c>
      <c r="AN21" s="19">
        <f>VLOOKUP($AH21,ויקטורי!$B$5:$BQ$92,51,0)</f>
        <v>10.235151515151999</v>
      </c>
      <c r="AO21" s="20">
        <f t="shared" si="11"/>
        <v>9.7199194694405744E-2</v>
      </c>
      <c r="AP21" s="19">
        <f>VLOOKUP($AH21,ויקטורי!$B$5:$BQ$92,37,0)</f>
        <v>10.187272727272999</v>
      </c>
      <c r="AQ21" s="20">
        <f t="shared" si="12"/>
        <v>0.10235588077812507</v>
      </c>
      <c r="AR21" s="19">
        <f>VLOOKUP($AH21,ויקטורי!$B$5:$BQ$92,23,0)</f>
        <v>10.143846153846001</v>
      </c>
      <c r="AS21" s="20">
        <f t="shared" si="13"/>
        <v>0.10707514976872834</v>
      </c>
      <c r="AT21" s="19">
        <f>VLOOKUP($AH21,ויקטורי!$B$5:$BQ$92,9,0)</f>
        <v>10.097692307692</v>
      </c>
      <c r="AU21" s="20">
        <f t="shared" si="14"/>
        <v>0.11213529366956987</v>
      </c>
      <c r="AW21" s="3" t="s">
        <v>103</v>
      </c>
      <c r="AX21" s="3" t="s">
        <v>29</v>
      </c>
      <c r="AY21" s="19">
        <f>VLOOKUP(AX21,'חצי חינם'!B23:BQ122,65,0)</f>
        <v>11.9</v>
      </c>
      <c r="AZ21" s="19">
        <f>VLOOKUP($AX21,'חצי חינם'!$B$5:$BQ$92,64,0)</f>
        <v>9.9</v>
      </c>
      <c r="BA21" s="20">
        <f t="shared" si="30"/>
        <v>0.20202020202020199</v>
      </c>
      <c r="BB21" s="19">
        <f>VLOOKUP($AX21,'חצי חינם'!$B$5:$BQ$92,58,0)</f>
        <v>9.9</v>
      </c>
      <c r="BC21" s="20">
        <f t="shared" si="15"/>
        <v>0.20202020202020199</v>
      </c>
      <c r="BD21" s="19">
        <f>VLOOKUP($AX21,'חצי חינם'!$B$5:$BQ$92,51,0)</f>
        <v>9.9</v>
      </c>
      <c r="BE21" s="20">
        <f t="shared" si="16"/>
        <v>0.20202020202020199</v>
      </c>
      <c r="BF21" s="19">
        <f>VLOOKUP($AX21,'חצי חינם'!$B$5:$BQ$92,37,0)</f>
        <v>9.9</v>
      </c>
      <c r="BG21" s="20">
        <f t="shared" si="17"/>
        <v>0.20202020202020199</v>
      </c>
      <c r="BH21" s="19">
        <f>VLOOKUP($AX21,'חצי חינם'!$B$5:$BQ$92,23,0)</f>
        <v>9.9</v>
      </c>
      <c r="BI21" s="20">
        <f t="shared" si="18"/>
        <v>0.20202020202020199</v>
      </c>
      <c r="BJ21" s="19">
        <f>VLOOKUP($AX21,'חצי חינם'!$B$5:$BQ$92,9,0)</f>
        <v>9.9</v>
      </c>
      <c r="BK21" s="20">
        <f t="shared" si="34"/>
        <v>0.20202020202020199</v>
      </c>
      <c r="BM21" s="3" t="s">
        <v>108</v>
      </c>
      <c r="BN21" s="3" t="s">
        <v>29</v>
      </c>
      <c r="BO21" s="19">
        <f>VLOOKUP(BN21,'קרפור היפר'!B23:BQ114,65,0)</f>
        <v>11.9</v>
      </c>
      <c r="BP21" s="19">
        <f>VLOOKUP($BN21,'קרפור היפר'!$B$5:$BQ$92,64,0)</f>
        <v>10</v>
      </c>
      <c r="BQ21" s="20">
        <f t="shared" si="31"/>
        <v>0.18999999999999995</v>
      </c>
      <c r="BR21" s="19">
        <f>VLOOKUP($BN21,'קרפור היפר'!$B$5:$BQ$92,58,0)</f>
        <v>10</v>
      </c>
      <c r="BS21" s="20">
        <f t="shared" si="19"/>
        <v>0.18999999999999995</v>
      </c>
      <c r="BT21" s="19">
        <f>VLOOKUP($BN21,'קרפור היפר'!$B$5:$BQ$92,51,0)</f>
        <v>10</v>
      </c>
      <c r="BU21" s="20">
        <f t="shared" si="20"/>
        <v>0.18999999999999995</v>
      </c>
      <c r="BV21" s="19">
        <f>VLOOKUP($BN21,'קרפור היפר'!$B$5:$BQ$92,37,0)</f>
        <v>10</v>
      </c>
      <c r="BW21" s="20">
        <f t="shared" si="21"/>
        <v>0.18999999999999995</v>
      </c>
      <c r="BX21" s="19">
        <f>VLOOKUP($BN21,'קרפור היפר'!$B$5:$BQ$92,23,0)</f>
        <v>10</v>
      </c>
      <c r="BY21" s="20">
        <f t="shared" si="22"/>
        <v>0.18999999999999995</v>
      </c>
      <c r="BZ21" s="19">
        <f>VLOOKUP(BN21,'קרפור היפר'!$B$5:$BQ$92,9,0)</f>
        <v>10</v>
      </c>
      <c r="CA21" s="20">
        <f t="shared" si="23"/>
        <v>0.18999999999999995</v>
      </c>
      <c r="CC21" s="3" t="s">
        <v>111</v>
      </c>
      <c r="CD21" s="3" t="s">
        <v>29</v>
      </c>
      <c r="CE21" s="19">
        <f>VLOOKUP($CD21,יוחננוף!$B$5:$BQ$92,65,0)</f>
        <v>10.9</v>
      </c>
      <c r="CF21" s="19">
        <f>VLOOKUP($CD21,יוחננוף!$B$5:$BQ$92,64,0)</f>
        <v>10.33</v>
      </c>
      <c r="CG21" s="20">
        <f t="shared" si="32"/>
        <v>5.5179090029041644E-2</v>
      </c>
      <c r="CH21" s="19">
        <f>VLOOKUP($CD21,יוחננוף!$B$5:$BQ$92,58,0)</f>
        <v>10.34</v>
      </c>
      <c r="CI21" s="20">
        <f t="shared" si="24"/>
        <v>5.415860735009681E-2</v>
      </c>
      <c r="CJ21" s="19">
        <f>VLOOKUP($CD21,יוחננוף!$B$5:$BQ$92,51,0)</f>
        <v>10.33</v>
      </c>
      <c r="CK21" s="20">
        <f t="shared" si="25"/>
        <v>5.5179090029041644E-2</v>
      </c>
      <c r="CL21" s="19">
        <f>VLOOKUP($CD21,יוחננוף!$B$5:$BQ$92,37,0)</f>
        <v>10.33</v>
      </c>
      <c r="CM21" s="20">
        <f t="shared" si="26"/>
        <v>5.5179090029041644E-2</v>
      </c>
      <c r="CN21" s="19">
        <f>VLOOKUP(CD21,יוחננוף!$B$5:$BQ$92,23,0)</f>
        <v>10.34</v>
      </c>
      <c r="CO21" s="20">
        <f t="shared" si="35"/>
        <v>5.415860735009681E-2</v>
      </c>
      <c r="CP21" s="19">
        <f>VLOOKUP(CD21,יוחננוף!$B$5:$BQ$92,9,0)</f>
        <v>10.34</v>
      </c>
      <c r="CQ21" s="20">
        <f t="shared" si="33"/>
        <v>5.415860735009681E-2</v>
      </c>
    </row>
    <row r="22" spans="1:95" x14ac:dyDescent="0.3">
      <c r="A22" s="3" t="s">
        <v>10</v>
      </c>
      <c r="B22" s="3" t="s">
        <v>30</v>
      </c>
      <c r="C22" s="19">
        <f>VLOOKUP(B22,'רמי לוי'!$B$5:$BQ$92,65,0)</f>
        <v>23.5</v>
      </c>
      <c r="D22" s="19">
        <f>VLOOKUP($B22,'רמי לוי'!$B$5:$BQ$92,64,0)</f>
        <v>23.5</v>
      </c>
      <c r="E22" s="20">
        <f t="shared" si="0"/>
        <v>0</v>
      </c>
      <c r="F22" s="19">
        <f>VLOOKUP($B22,'רמי לוי'!$B$5:$BQ$92,58,0)</f>
        <v>23.5</v>
      </c>
      <c r="G22" s="20">
        <f t="shared" si="28"/>
        <v>0</v>
      </c>
      <c r="H22" s="19">
        <f>VLOOKUP($B22,'רמי לוי'!$B$5:$BQ$92,51,0)</f>
        <v>23.5</v>
      </c>
      <c r="I22" s="20">
        <f t="shared" si="29"/>
        <v>0</v>
      </c>
      <c r="J22" s="19">
        <f>VLOOKUP($B22,'רמי לוי'!$B$5:$BQ$92,37,0)</f>
        <v>23.5</v>
      </c>
      <c r="K22" s="20">
        <f t="shared" si="1"/>
        <v>0</v>
      </c>
      <c r="L22" s="19">
        <f>VLOOKUP($B22,'רמי לוי'!$B$5:$BQ$92,23,0)</f>
        <v>19.899999999999999</v>
      </c>
      <c r="M22" s="20">
        <f t="shared" si="2"/>
        <v>0.18090452261306544</v>
      </c>
      <c r="N22" s="19">
        <f>VLOOKUP($B22,'רמי לוי'!$B$5:$BQ$92,9,0)</f>
        <v>19.899999999999999</v>
      </c>
      <c r="O22" s="20">
        <f t="shared" si="3"/>
        <v>0.18090452261306544</v>
      </c>
      <c r="Q22" s="3" t="s">
        <v>98</v>
      </c>
      <c r="R22" s="3" t="s">
        <v>30</v>
      </c>
      <c r="S22" s="19">
        <f>VLOOKUP(R22,'שופרסל דיל'!$B$5:$BQ$92,65,0)</f>
        <v>24.1</v>
      </c>
      <c r="T22" s="19">
        <f>VLOOKUP($R22,'שופרסל דיל'!$B$5:$BQ$92,64,0)</f>
        <v>24.1</v>
      </c>
      <c r="U22" s="20">
        <f t="shared" si="4"/>
        <v>0</v>
      </c>
      <c r="V22" s="19">
        <f>VLOOKUP($R22,'שופרסל דיל'!$B$5:$BQ$92,58,0)</f>
        <v>24.1</v>
      </c>
      <c r="W22" s="20">
        <f t="shared" si="27"/>
        <v>0</v>
      </c>
      <c r="X22" s="19">
        <f>VLOOKUP($R22,'שופרסל דיל'!$B$5:$BQ$92,51,0)</f>
        <v>24.06</v>
      </c>
      <c r="Y22" s="20">
        <f t="shared" si="5"/>
        <v>1.6625103906899863E-3</v>
      </c>
      <c r="Z22" s="19">
        <f>VLOOKUP($R22,'שופרסל דיל'!$B$5:$BQ$92,37,0)</f>
        <v>24.06</v>
      </c>
      <c r="AA22" s="20">
        <f t="shared" si="6"/>
        <v>1.6625103906899863E-3</v>
      </c>
      <c r="AB22" s="19">
        <f>VLOOKUP($R22,'שופרסל דיל'!$B$5:$BQ$92,23,0)</f>
        <v>24.1</v>
      </c>
      <c r="AC22" s="20">
        <f t="shared" si="7"/>
        <v>0</v>
      </c>
      <c r="AD22" s="19">
        <f>VLOOKUP($R22,'שופרסל דיל'!$B$5:$BQ$92,9,0)</f>
        <v>24.1</v>
      </c>
      <c r="AE22" s="20">
        <f t="shared" si="8"/>
        <v>0</v>
      </c>
      <c r="AG22" s="3" t="s">
        <v>101</v>
      </c>
      <c r="AH22" s="3" t="s">
        <v>30</v>
      </c>
      <c r="AI22" s="19">
        <f>VLOOKUP(AH22,ויקטורי!$B$5:$BQ$92,65,0)</f>
        <v>24.762372881356001</v>
      </c>
      <c r="AJ22" s="19">
        <f>VLOOKUP($AH22,ויקטורי!$B$5:$BQ$92,64,0)</f>
        <v>26.01</v>
      </c>
      <c r="AK22" s="20">
        <f t="shared" si="9"/>
        <v>-4.7967209482660533E-2</v>
      </c>
      <c r="AL22" s="19">
        <f>VLOOKUP($AH22,ויקטורי!$B$5:$BQ$92,58,0)</f>
        <v>26.01</v>
      </c>
      <c r="AM22" s="20">
        <f t="shared" si="10"/>
        <v>-4.7967209482660533E-2</v>
      </c>
      <c r="AN22" s="19">
        <f>VLOOKUP($AH22,ויקטורי!$B$5:$BQ$92,51,0)</f>
        <v>26.01</v>
      </c>
      <c r="AO22" s="20">
        <f t="shared" si="11"/>
        <v>-4.7967209482660533E-2</v>
      </c>
      <c r="AP22" s="19">
        <f>VLOOKUP($AH22,ויקטורי!$B$5:$BQ$92,37,0)</f>
        <v>26.01</v>
      </c>
      <c r="AQ22" s="20">
        <f t="shared" si="12"/>
        <v>-4.7967209482660533E-2</v>
      </c>
      <c r="AR22" s="19">
        <f>VLOOKUP($AH22,ויקטורי!$B$5:$BQ$92,23,0)</f>
        <v>24.98796875</v>
      </c>
      <c r="AS22" s="20">
        <f t="shared" si="13"/>
        <v>-9.0281795571718337E-3</v>
      </c>
      <c r="AT22" s="19">
        <f>VLOOKUP($AH22,ויקטורי!$B$5:$BQ$92,9,0)</f>
        <v>25.445846153845999</v>
      </c>
      <c r="AU22" s="20">
        <f t="shared" si="14"/>
        <v>-2.6859915302391846E-2</v>
      </c>
      <c r="AW22" s="3" t="s">
        <v>103</v>
      </c>
      <c r="AX22" s="3" t="s">
        <v>30</v>
      </c>
      <c r="AY22" s="19">
        <f>VLOOKUP(AX22,'חצי חינם'!B24:BQ123,65,0)</f>
        <v>23.9</v>
      </c>
      <c r="AZ22" s="19">
        <f>VLOOKUP($AX22,'חצי חינם'!$B$5:$BQ$92,64,0)</f>
        <v>23.9</v>
      </c>
      <c r="BA22" s="20">
        <f t="shared" si="30"/>
        <v>0</v>
      </c>
      <c r="BB22" s="19">
        <f>VLOOKUP($AX22,'חצי חינם'!$B$5:$BQ$92,58,0)</f>
        <v>23.9</v>
      </c>
      <c r="BC22" s="20">
        <f t="shared" si="15"/>
        <v>0</v>
      </c>
      <c r="BD22" s="19">
        <f>VLOOKUP($AX22,'חצי חינם'!$B$5:$BQ$92,51,0)</f>
        <v>23.9</v>
      </c>
      <c r="BE22" s="20">
        <f t="shared" si="16"/>
        <v>0</v>
      </c>
      <c r="BF22" s="19">
        <f>VLOOKUP($AX22,'חצי חינם'!$B$5:$BQ$92,37,0)</f>
        <v>23.9</v>
      </c>
      <c r="BG22" s="20">
        <f t="shared" si="17"/>
        <v>0</v>
      </c>
      <c r="BH22" s="19">
        <f>VLOOKUP($AX22,'חצי חינם'!$B$5:$BQ$92,23,0)</f>
        <v>23.9</v>
      </c>
      <c r="BI22" s="20">
        <f t="shared" si="18"/>
        <v>0</v>
      </c>
      <c r="BJ22" s="19">
        <f>VLOOKUP($AX22,'חצי חינם'!$B$5:$BQ$92,9,0)</f>
        <v>23.9</v>
      </c>
      <c r="BK22" s="20">
        <f t="shared" si="34"/>
        <v>0</v>
      </c>
      <c r="BM22" s="3" t="s">
        <v>108</v>
      </c>
      <c r="BN22" s="3" t="s">
        <v>30</v>
      </c>
      <c r="BO22" s="19">
        <f>VLOOKUP(BN22,'קרפור היפר'!B24:BQ115,65,0)</f>
        <v>23.9</v>
      </c>
      <c r="BP22" s="19">
        <f>VLOOKUP($BN22,'קרפור היפר'!$B$5:$BQ$92,64,0)</f>
        <v>23.9</v>
      </c>
      <c r="BQ22" s="20">
        <f t="shared" si="31"/>
        <v>0</v>
      </c>
      <c r="BR22" s="19">
        <f>VLOOKUP($BN22,'קרפור היפר'!$B$5:$BQ$92,58,0)</f>
        <v>23.9</v>
      </c>
      <c r="BS22" s="20">
        <f t="shared" si="19"/>
        <v>0</v>
      </c>
      <c r="BT22" s="19">
        <f>VLOOKUP($BN22,'קרפור היפר'!$B$5:$BQ$92,51,0)</f>
        <v>23.9</v>
      </c>
      <c r="BU22" s="20">
        <f t="shared" si="20"/>
        <v>0</v>
      </c>
      <c r="BV22" s="19">
        <f>VLOOKUP($BN22,'קרפור היפר'!$B$5:$BQ$92,37,0)</f>
        <v>19.899999999999999</v>
      </c>
      <c r="BW22" s="20">
        <f t="shared" si="21"/>
        <v>0.20100502512562812</v>
      </c>
      <c r="BX22" s="19">
        <f>VLOOKUP($BN22,'קרפור היפר'!$B$5:$BQ$92,23,0)</f>
        <v>19.899999999999999</v>
      </c>
      <c r="BY22" s="20">
        <f t="shared" si="22"/>
        <v>0.20100502512562812</v>
      </c>
      <c r="BZ22" s="19">
        <f>VLOOKUP(BN22,'קרפור היפר'!$B$5:$BQ$92,9,0)</f>
        <v>19.899999999999999</v>
      </c>
      <c r="CA22" s="20">
        <f t="shared" si="23"/>
        <v>0.20100502512562812</v>
      </c>
      <c r="CC22" s="3" t="s">
        <v>111</v>
      </c>
      <c r="CD22" s="3" t="s">
        <v>30</v>
      </c>
      <c r="CE22" s="19">
        <f>VLOOKUP($CD22,יוחננוף!$B$5:$BQ$92,65,0)</f>
        <v>23.8</v>
      </c>
      <c r="CF22" s="19">
        <f>VLOOKUP($CD22,יוחננוף!$B$5:$BQ$92,64,0)</f>
        <v>23.79</v>
      </c>
      <c r="CG22" s="20">
        <f t="shared" si="32"/>
        <v>4.2034468263985048E-4</v>
      </c>
      <c r="CH22" s="19">
        <f>VLOOKUP($CD22,יוחננוף!$B$5:$BQ$92,58,0)</f>
        <v>23.79</v>
      </c>
      <c r="CI22" s="20">
        <f t="shared" si="24"/>
        <v>4.2034468263985048E-4</v>
      </c>
      <c r="CJ22" s="19">
        <f>VLOOKUP($CD22,יוחננוף!$B$5:$BQ$92,51,0)</f>
        <v>23.85</v>
      </c>
      <c r="CK22" s="20">
        <f t="shared" si="25"/>
        <v>-2.0964360587002462E-3</v>
      </c>
      <c r="CL22" s="19">
        <f>VLOOKUP($CD22,יוחננוף!$B$5:$BQ$92,37,0)</f>
        <v>23.85</v>
      </c>
      <c r="CM22" s="20">
        <f t="shared" si="26"/>
        <v>-2.0964360587002462E-3</v>
      </c>
      <c r="CN22" s="19">
        <f>VLOOKUP(CD22,יוחננוף!$B$5:$BQ$92,23,0)</f>
        <v>23.85</v>
      </c>
      <c r="CO22" s="20">
        <f t="shared" si="35"/>
        <v>-2.0964360587002462E-3</v>
      </c>
      <c r="CP22" s="19">
        <f>VLOOKUP(CD22,יוחננוף!$B$5:$BQ$92,9,0)</f>
        <v>23.85</v>
      </c>
      <c r="CQ22" s="20">
        <f t="shared" si="33"/>
        <v>-2.0964360587002462E-3</v>
      </c>
    </row>
    <row r="23" spans="1:95" ht="14.5" x14ac:dyDescent="0.35">
      <c r="A23" s="3" t="s">
        <v>10</v>
      </c>
      <c r="B23" s="3" t="s">
        <v>31</v>
      </c>
      <c r="C23" s="19">
        <f>VLOOKUP(B23,'רמי לוי'!$B$5:$BQ$92,65,0)</f>
        <v>27.591272727273001</v>
      </c>
      <c r="D23" s="19">
        <f>VLOOKUP($B23,'רמי לוי'!$B$5:$BQ$92,64,0)</f>
        <v>27.814285714286001</v>
      </c>
      <c r="E23" s="20">
        <f t="shared" si="0"/>
        <v>-8.017929682028635E-3</v>
      </c>
      <c r="F23" s="19">
        <f>VLOOKUP($B23,'רמי לוי'!$B$5:$BQ$92,58,0)</f>
        <v>27.9</v>
      </c>
      <c r="G23" s="20">
        <f t="shared" si="28"/>
        <v>-1.1065493646128965E-2</v>
      </c>
      <c r="H23" s="19">
        <f>VLOOKUP($B23,'רמי לוי'!$B$5:$BQ$92,51,0)</f>
        <v>25.49</v>
      </c>
      <c r="I23" s="20">
        <f t="shared" si="29"/>
        <v>8.2435179571322292E-2</v>
      </c>
      <c r="J23" s="19">
        <f>VLOOKUP($B23,'רמי לוי'!$B$5:$BQ$92,37,0)</f>
        <v>25.49</v>
      </c>
      <c r="K23" s="20">
        <f t="shared" si="1"/>
        <v>8.2435179571322292E-2</v>
      </c>
      <c r="L23" s="19">
        <f>VLOOKUP($B23,'רמי לוי'!$B$5:$BQ$92,23,0)</f>
        <v>25.5</v>
      </c>
      <c r="M23" s="20">
        <f t="shared" si="2"/>
        <v>8.2010695187176408E-2</v>
      </c>
      <c r="N23" s="19">
        <f>VLOOKUP($B23,'רמי לוי'!$B$5:$BQ$92,9,0)</f>
        <v>25.5</v>
      </c>
      <c r="O23" s="20">
        <f t="shared" si="3"/>
        <v>8.2010695187176408E-2</v>
      </c>
      <c r="Q23" s="3" t="s">
        <v>98</v>
      </c>
      <c r="R23" s="3" t="s">
        <v>31</v>
      </c>
      <c r="S23" s="19">
        <f>VLOOKUP(R23,'שופרסל דיל'!$B$5:$BQ$92,65,0)</f>
        <v>31</v>
      </c>
      <c r="T23" s="19">
        <f>VLOOKUP($R23,'שופרסל דיל'!$B$5:$BQ$92,64,0)</f>
        <v>31</v>
      </c>
      <c r="U23" s="20">
        <f t="shared" si="4"/>
        <v>0</v>
      </c>
      <c r="V23" s="19">
        <f>VLOOKUP($R23,'שופרסל דיל'!$B$5:$BQ$92,58,0)</f>
        <v>31</v>
      </c>
      <c r="W23" s="20">
        <f t="shared" si="27"/>
        <v>0</v>
      </c>
      <c r="X23" s="19">
        <f>VLOOKUP($R23,'שופרסל דיל'!$B$5:$BQ$92,51,0)</f>
        <v>31</v>
      </c>
      <c r="Y23" s="20">
        <f t="shared" si="5"/>
        <v>0</v>
      </c>
      <c r="Z23" s="19">
        <f>VLOOKUP($R23,'שופרסל דיל'!$B$5:$BQ$92,37,0)</f>
        <v>31</v>
      </c>
      <c r="AA23" s="20">
        <f t="shared" si="6"/>
        <v>0</v>
      </c>
      <c r="AB23" s="19">
        <f>VLOOKUP($R23,'שופרסל דיל'!$B$5:$BQ$92,23,0)</f>
        <v>31</v>
      </c>
      <c r="AC23" s="20">
        <f t="shared" si="7"/>
        <v>0</v>
      </c>
      <c r="AD23" s="19">
        <f>VLOOKUP($R23,'שופרסל דיל'!$B$5:$BQ$92,9,0)</f>
        <v>31</v>
      </c>
      <c r="AE23" s="20">
        <f t="shared" si="8"/>
        <v>0</v>
      </c>
      <c r="AG23" s="3" t="s">
        <v>101</v>
      </c>
      <c r="AH23" s="3" t="s">
        <v>31</v>
      </c>
      <c r="AI23" s="19">
        <f>VLOOKUP(AH23,ויקטורי!$B$5:$BQ$92,65,0)</f>
        <v>30.699692307692001</v>
      </c>
      <c r="AJ23" s="19">
        <f>VLOOKUP($AH23,ויקטורי!$B$5:$BQ$92,64,0)</f>
        <v>32.15</v>
      </c>
      <c r="AK23" s="20">
        <f t="shared" si="9"/>
        <v>-4.5110659169766643E-2</v>
      </c>
      <c r="AL23" s="19">
        <f>VLOOKUP($AH23,ויקטורי!$B$5:$BQ$92,58,0)</f>
        <v>32.14</v>
      </c>
      <c r="AM23" s="20">
        <f t="shared" si="10"/>
        <v>-4.4813556076789052E-2</v>
      </c>
      <c r="AN23" s="19">
        <f>VLOOKUP($AH23,ויקטורי!$B$5:$BQ$92,51,0)</f>
        <v>31.78</v>
      </c>
      <c r="AO23" s="20">
        <f t="shared" si="11"/>
        <v>-3.3993319455884241E-2</v>
      </c>
      <c r="AP23" s="19">
        <f>VLOOKUP($AH23,ויקטורי!$B$5:$BQ$92,37,0)</f>
        <v>31.76</v>
      </c>
      <c r="AQ23" s="20">
        <f t="shared" si="12"/>
        <v>-3.3385002906423211E-2</v>
      </c>
      <c r="AR23" s="19">
        <f>VLOOKUP($AH23,ויקטורי!$B$5:$BQ$92,23,0)</f>
        <v>31.521249999999998</v>
      </c>
      <c r="AS23" s="20">
        <f t="shared" si="13"/>
        <v>-2.6063613984470768E-2</v>
      </c>
      <c r="AT23" s="19">
        <f>VLOOKUP($AH23,ויקטורי!$B$5:$BQ$92,9,0)</f>
        <v>31.766031746031999</v>
      </c>
      <c r="AU23" s="20">
        <f t="shared" si="14"/>
        <v>-3.3568544124910948E-2</v>
      </c>
      <c r="AW23" s="3" t="s">
        <v>103</v>
      </c>
      <c r="AX23" s="18" t="s">
        <v>104</v>
      </c>
      <c r="AY23" s="19">
        <f>VLOOKUP(AX23,'חצי חינם'!B25:BQ124,65,0)</f>
        <v>23.9</v>
      </c>
      <c r="AZ23" s="19">
        <f>VLOOKUP($AX23,'חצי חינם'!$B$5:$BQ$92,64,0)</f>
        <v>23.9</v>
      </c>
      <c r="BA23" s="20">
        <f t="shared" si="30"/>
        <v>0</v>
      </c>
      <c r="BB23" s="19">
        <f>VLOOKUP($AX23,'חצי חינם'!$B$5:$BQ$92,58,0)</f>
        <v>23.9</v>
      </c>
      <c r="BC23" s="20">
        <f t="shared" si="15"/>
        <v>0</v>
      </c>
      <c r="BD23" s="19">
        <f>VLOOKUP($AX23,'חצי חינם'!$B$5:$BQ$92,51,0)</f>
        <v>23.9</v>
      </c>
      <c r="BE23" s="20">
        <f t="shared" si="16"/>
        <v>0</v>
      </c>
      <c r="BF23" s="19">
        <f>VLOOKUP($AX23,'חצי חינם'!$B$5:$BQ$92,37,0)</f>
        <v>23.9</v>
      </c>
      <c r="BG23" s="20">
        <f t="shared" si="17"/>
        <v>0</v>
      </c>
      <c r="BH23" s="19">
        <f>VLOOKUP($AX23,'חצי חינם'!$B$5:$BQ$92,23,0)</f>
        <v>23.9</v>
      </c>
      <c r="BI23" s="20">
        <f t="shared" si="18"/>
        <v>0</v>
      </c>
      <c r="BJ23" s="19">
        <f>VLOOKUP($AX23,'חצי חינם'!$B$5:$BQ$92,9,0)</f>
        <v>23.9</v>
      </c>
      <c r="BK23" s="20">
        <f t="shared" si="34"/>
        <v>0</v>
      </c>
      <c r="BM23" s="3" t="s">
        <v>108</v>
      </c>
      <c r="BN23" s="3" t="s">
        <v>31</v>
      </c>
      <c r="BO23" s="19">
        <f>VLOOKUP(BN23,'קרפור היפר'!B25:BQ116,65,0)</f>
        <v>27.9</v>
      </c>
      <c r="BP23" s="19">
        <f>VLOOKUP($BN23,'קרפור היפר'!$B$5:$BQ$92,64,0)</f>
        <v>27.9</v>
      </c>
      <c r="BQ23" s="20">
        <f t="shared" si="31"/>
        <v>0</v>
      </c>
      <c r="BR23" s="19">
        <f>VLOOKUP($BN23,'קרפור היפר'!$B$5:$BQ$92,58,0)</f>
        <v>27.9</v>
      </c>
      <c r="BS23" s="20">
        <f t="shared" si="19"/>
        <v>0</v>
      </c>
      <c r="BT23" s="19">
        <f>VLOOKUP($BN23,'קרפור היפר'!$B$5:$BQ$92,51,0)</f>
        <v>25.9</v>
      </c>
      <c r="BU23" s="20">
        <f t="shared" si="20"/>
        <v>7.7220077220077288E-2</v>
      </c>
      <c r="BV23" s="19">
        <f>VLOOKUP($BN23,'קרפור היפר'!$B$5:$BQ$92,37,0)</f>
        <v>27.9</v>
      </c>
      <c r="BW23" s="20">
        <f t="shared" si="21"/>
        <v>0</v>
      </c>
      <c r="BX23" s="19">
        <f>VLOOKUP($BN23,'קרפור היפר'!$B$5:$BQ$92,23,0)</f>
        <v>25.9</v>
      </c>
      <c r="BY23" s="20">
        <f t="shared" si="22"/>
        <v>7.7220077220077288E-2</v>
      </c>
      <c r="BZ23" s="19">
        <f>VLOOKUP(BN23,'קרפור היפר'!$B$5:$BQ$92,9,0)</f>
        <v>25.5</v>
      </c>
      <c r="CA23" s="20">
        <f t="shared" si="23"/>
        <v>9.4117647058823417E-2</v>
      </c>
      <c r="CC23" s="3" t="s">
        <v>111</v>
      </c>
      <c r="CD23" s="3" t="s">
        <v>31</v>
      </c>
      <c r="CE23" s="19">
        <f>VLOOKUP($CD23,יוחננוף!$B$5:$BQ$92,65,0)</f>
        <v>28.55</v>
      </c>
      <c r="CF23" s="19">
        <f>VLOOKUP($CD23,יוחננוף!$B$5:$BQ$92,64,0)</f>
        <v>28.55</v>
      </c>
      <c r="CG23" s="20">
        <f t="shared" si="32"/>
        <v>0</v>
      </c>
      <c r="CH23" s="19">
        <f>VLOOKUP($CD23,יוחננוף!$B$5:$BQ$92,58,0)</f>
        <v>28.52</v>
      </c>
      <c r="CI23" s="20">
        <f t="shared" si="24"/>
        <v>1.0518934081347187E-3</v>
      </c>
      <c r="CJ23" s="19">
        <f>VLOOKUP($CD23,יוחננוף!$B$5:$BQ$92,51,0)</f>
        <v>26.76125</v>
      </c>
      <c r="CK23" s="20">
        <f t="shared" si="25"/>
        <v>6.6841048157316951E-2</v>
      </c>
      <c r="CL23" s="19">
        <f>VLOOKUP($CD23,יוחננוף!$B$5:$BQ$92,37,0)</f>
        <v>26.706153846153999</v>
      </c>
      <c r="CM23" s="20">
        <f t="shared" si="26"/>
        <v>6.9041995506647469E-2</v>
      </c>
      <c r="CN23" s="19">
        <f>VLOOKUP(CD23,יוחננוף!$B$5:$BQ$92,23,0)</f>
        <v>26.429230769231001</v>
      </c>
      <c r="CO23" s="20">
        <f t="shared" si="35"/>
        <v>8.0243320332955115E-2</v>
      </c>
      <c r="CP23" s="19">
        <f>VLOOKUP(CD23,יוחננוף!$B$5:$BQ$92,9,0)</f>
        <v>26.792432432432001</v>
      </c>
      <c r="CQ23" s="20">
        <f t="shared" si="33"/>
        <v>6.5599402816463925E-2</v>
      </c>
    </row>
    <row r="24" spans="1:95" x14ac:dyDescent="0.3">
      <c r="A24" s="3" t="s">
        <v>10</v>
      </c>
      <c r="B24" s="3" t="s">
        <v>32</v>
      </c>
      <c r="C24" s="19">
        <f>VLOOKUP(B24,'רמי לוי'!$B$5:$BQ$92,65,0)</f>
        <v>8.9</v>
      </c>
      <c r="D24" s="19">
        <f>VLOOKUP($B24,'רמי לוי'!$B$5:$BQ$92,64,0)</f>
        <v>8.9</v>
      </c>
      <c r="E24" s="20">
        <f t="shared" si="0"/>
        <v>0</v>
      </c>
      <c r="F24" s="19">
        <f>VLOOKUP($B24,'רמי לוי'!$B$5:$BQ$92,58,0)</f>
        <v>8.9</v>
      </c>
      <c r="G24" s="20">
        <f t="shared" si="28"/>
        <v>0</v>
      </c>
      <c r="H24" s="19">
        <f>VLOOKUP($B24,'רמי לוי'!$B$5:$BQ$92,51,0)</f>
        <v>8.9</v>
      </c>
      <c r="I24" s="20">
        <f t="shared" si="29"/>
        <v>0</v>
      </c>
      <c r="J24" s="19">
        <f>VLOOKUP($B24,'רמי לוי'!$B$5:$BQ$92,37,0)</f>
        <v>8.9</v>
      </c>
      <c r="K24" s="20">
        <f t="shared" si="1"/>
        <v>0</v>
      </c>
      <c r="L24" s="19">
        <f>VLOOKUP($B24,'רמי לוי'!$B$5:$BQ$92,23,0)</f>
        <v>8.9</v>
      </c>
      <c r="M24" s="20">
        <f t="shared" si="2"/>
        <v>0</v>
      </c>
      <c r="N24" s="19">
        <f>VLOOKUP($B24,'רמי לוי'!$B$5:$BQ$92,9,0)</f>
        <v>8.9</v>
      </c>
      <c r="O24" s="20">
        <f t="shared" si="3"/>
        <v>0</v>
      </c>
      <c r="Q24" s="3" t="s">
        <v>98</v>
      </c>
      <c r="R24" s="3" t="s">
        <v>32</v>
      </c>
      <c r="S24" s="19">
        <f>VLOOKUP(R24,'שופרסל דיל'!$B$5:$BQ$92,65,0)</f>
        <v>10</v>
      </c>
      <c r="T24" s="19">
        <f>VLOOKUP($R24,'שופרסל דיל'!$B$5:$BQ$92,64,0)</f>
        <v>11.5</v>
      </c>
      <c r="U24" s="20">
        <f t="shared" si="4"/>
        <v>-0.13043478260869568</v>
      </c>
      <c r="V24" s="19">
        <f>VLOOKUP($R24,'שופרסל דיל'!$B$5:$BQ$92,58,0)</f>
        <v>11.5</v>
      </c>
      <c r="W24" s="20">
        <f t="shared" si="27"/>
        <v>-0.13043478260869568</v>
      </c>
      <c r="X24" s="19">
        <f>VLOOKUP($R24,'שופרסל דיל'!$B$5:$BQ$92,51,0)</f>
        <v>11.5</v>
      </c>
      <c r="Y24" s="20">
        <f t="shared" si="5"/>
        <v>-0.13043478260869568</v>
      </c>
      <c r="Z24" s="19">
        <f>VLOOKUP($R24,'שופרסל דיל'!$B$5:$BQ$92,37,0)</f>
        <v>11.5</v>
      </c>
      <c r="AA24" s="20">
        <f t="shared" si="6"/>
        <v>-0.13043478260869568</v>
      </c>
      <c r="AB24" s="19">
        <f>VLOOKUP($R24,'שופרסל דיל'!$B$5:$BQ$92,23,0)</f>
        <v>11.5</v>
      </c>
      <c r="AC24" s="20">
        <f t="shared" si="7"/>
        <v>-0.13043478260869568</v>
      </c>
      <c r="AD24" s="19">
        <f>VLOOKUP($R24,'שופרסל דיל'!$B$5:$BQ$92,9,0)</f>
        <v>11.5</v>
      </c>
      <c r="AE24" s="20">
        <f t="shared" si="8"/>
        <v>-0.13043478260869568</v>
      </c>
      <c r="AG24" s="3" t="s">
        <v>101</v>
      </c>
      <c r="AH24" s="3" t="s">
        <v>32</v>
      </c>
      <c r="AI24" s="19">
        <f>VLOOKUP(AH24,ויקטורי!$B$5:$BQ$92,65,0)</f>
        <v>10.968656716418</v>
      </c>
      <c r="AJ24" s="19">
        <f>VLOOKUP($AH24,ויקטורי!$B$5:$BQ$92,64,0)</f>
        <v>10.968656716418</v>
      </c>
      <c r="AK24" s="20">
        <f t="shared" si="9"/>
        <v>0</v>
      </c>
      <c r="AL24" s="19">
        <f>VLOOKUP($AH24,ויקטורי!$B$5:$BQ$92,58,0)</f>
        <v>10.968656716418</v>
      </c>
      <c r="AM24" s="20">
        <f t="shared" si="10"/>
        <v>0</v>
      </c>
      <c r="AN24" s="19">
        <f>VLOOKUP($AH24,ויקטורי!$B$5:$BQ$92,51,0)</f>
        <v>10.968656716418</v>
      </c>
      <c r="AO24" s="20">
        <f t="shared" si="11"/>
        <v>0</v>
      </c>
      <c r="AP24" s="19">
        <f>VLOOKUP($AH24,ויקטורי!$B$5:$BQ$92,37,0)</f>
        <v>10.968656716418</v>
      </c>
      <c r="AQ24" s="20">
        <f t="shared" si="12"/>
        <v>0</v>
      </c>
      <c r="AR24" s="19">
        <f>VLOOKUP($AH24,ויקטורי!$B$5:$BQ$92,23,0)</f>
        <v>10.044776119403</v>
      </c>
      <c r="AS24" s="20">
        <f t="shared" si="13"/>
        <v>9.1976225854390581E-2</v>
      </c>
      <c r="AT24" s="19">
        <f>VLOOKUP($AH24,ויקטורי!$B$5:$BQ$92,9,0)</f>
        <v>10.887647058823999</v>
      </c>
      <c r="AU24" s="20">
        <f t="shared" si="14"/>
        <v>7.4405109897777155E-3</v>
      </c>
      <c r="AW24" s="3" t="s">
        <v>103</v>
      </c>
      <c r="AX24" s="3" t="s">
        <v>32</v>
      </c>
      <c r="AY24" s="19">
        <f>VLOOKUP(AX24,'חצי חינם'!B26:BQ125,65,0)</f>
        <v>10.9</v>
      </c>
      <c r="AZ24" s="19">
        <f>VLOOKUP($AX24,'חצי חינם'!$B$5:$BQ$92,64,0)</f>
        <v>10.9</v>
      </c>
      <c r="BA24" s="20">
        <f t="shared" si="30"/>
        <v>0</v>
      </c>
      <c r="BB24" s="19">
        <f>VLOOKUP($AX24,'חצי חינם'!$B$5:$BQ$92,58,0)</f>
        <v>10.9</v>
      </c>
      <c r="BC24" s="20">
        <f t="shared" si="15"/>
        <v>0</v>
      </c>
      <c r="BD24" s="19">
        <f>VLOOKUP($AX24,'חצי חינם'!$B$5:$BQ$92,51,0)</f>
        <v>10.9</v>
      </c>
      <c r="BE24" s="20">
        <f t="shared" si="16"/>
        <v>0</v>
      </c>
      <c r="BF24" s="19">
        <f>VLOOKUP($AX24,'חצי חינם'!$B$5:$BQ$92,37,0)</f>
        <v>10.9</v>
      </c>
      <c r="BG24" s="20">
        <f t="shared" si="17"/>
        <v>0</v>
      </c>
      <c r="BH24" s="19">
        <f>VLOOKUP($AX24,'חצי חינם'!$B$5:$BQ$92,23,0)</f>
        <v>10.9</v>
      </c>
      <c r="BI24" s="20">
        <f t="shared" si="18"/>
        <v>0</v>
      </c>
      <c r="BJ24" s="19">
        <f>VLOOKUP($AX24,'חצי חינם'!$B$5:$BQ$92,9,0)</f>
        <v>10.9</v>
      </c>
      <c r="BK24" s="20">
        <f t="shared" si="34"/>
        <v>0</v>
      </c>
      <c r="BM24" s="3" t="s">
        <v>108</v>
      </c>
      <c r="BN24" s="3" t="s">
        <v>32</v>
      </c>
      <c r="BO24" s="19">
        <f>VLOOKUP(BN24,'קרפור היפר'!B26:BQ117,65,0)</f>
        <v>9.5</v>
      </c>
      <c r="BP24" s="19">
        <f>VLOOKUP($BN24,'קרפור היפר'!$B$5:$BQ$92,64,0)</f>
        <v>9.5</v>
      </c>
      <c r="BQ24" s="20">
        <f t="shared" si="31"/>
        <v>0</v>
      </c>
      <c r="BR24" s="19">
        <f>VLOOKUP($BN24,'קרפור היפר'!$B$5:$BQ$92,58,0)</f>
        <v>9.5</v>
      </c>
      <c r="BS24" s="20">
        <f t="shared" si="19"/>
        <v>0</v>
      </c>
      <c r="BT24" s="19">
        <f>VLOOKUP($BN24,'קרפור היפר'!$B$5:$BQ$92,51,0)</f>
        <v>9.5</v>
      </c>
      <c r="BU24" s="20">
        <f t="shared" si="20"/>
        <v>0</v>
      </c>
      <c r="BV24" s="19">
        <f>VLOOKUP($BN24,'קרפור היפר'!$B$5:$BQ$92,37,0)</f>
        <v>9.3000000000000007</v>
      </c>
      <c r="BW24" s="20">
        <f t="shared" si="21"/>
        <v>2.1505376344086002E-2</v>
      </c>
      <c r="BX24" s="19">
        <f>VLOOKUP($BN24,'קרפור היפר'!$B$5:$BQ$92,23,0)</f>
        <v>8.9</v>
      </c>
      <c r="BY24" s="20">
        <f t="shared" si="22"/>
        <v>6.7415730337078594E-2</v>
      </c>
      <c r="BZ24" s="19">
        <f>VLOOKUP(BN24,'קרפור היפר'!$B$5:$BQ$92,9,0)</f>
        <v>8.9</v>
      </c>
      <c r="CA24" s="20">
        <f t="shared" si="23"/>
        <v>6.7415730337078594E-2</v>
      </c>
      <c r="CC24" s="3" t="s">
        <v>111</v>
      </c>
      <c r="CD24" s="3" t="s">
        <v>32</v>
      </c>
      <c r="CE24" s="19">
        <f>VLOOKUP($CD24,יוחננוף!$B$5:$BQ$92,65,0)</f>
        <v>9.9600000000000009</v>
      </c>
      <c r="CF24" s="19">
        <f>VLOOKUP($CD24,יוחננוף!$B$5:$BQ$92,64,0)</f>
        <v>9.94</v>
      </c>
      <c r="CG24" s="20">
        <f t="shared" si="32"/>
        <v>2.0120724346077701E-3</v>
      </c>
      <c r="CH24" s="19">
        <f>VLOOKUP($CD24,יוחננוף!$B$5:$BQ$92,58,0)</f>
        <v>9.9600000000000009</v>
      </c>
      <c r="CI24" s="20">
        <f t="shared" si="24"/>
        <v>0</v>
      </c>
      <c r="CJ24" s="19">
        <f>VLOOKUP($CD24,יוחננוף!$B$5:$BQ$92,51,0)</f>
        <v>9.94</v>
      </c>
      <c r="CK24" s="20">
        <f t="shared" si="25"/>
        <v>2.0120724346077701E-3</v>
      </c>
      <c r="CL24" s="19">
        <f>VLOOKUP($CD24,יוחננוף!$B$5:$BQ$92,37,0)</f>
        <v>9.9600000000000009</v>
      </c>
      <c r="CM24" s="20">
        <f t="shared" si="26"/>
        <v>0</v>
      </c>
      <c r="CN24" s="19">
        <f>VLOOKUP(CD24,יוחננוף!$B$5:$BQ$92,23,0)</f>
        <v>9.9600000000000009</v>
      </c>
      <c r="CO24" s="20">
        <f t="shared" si="35"/>
        <v>0</v>
      </c>
      <c r="CP24" s="19">
        <f>VLOOKUP(CD24,יוחננוף!$B$5:$BQ$92,9,0)</f>
        <v>9.9600000000000009</v>
      </c>
      <c r="CQ24" s="20">
        <f t="shared" si="33"/>
        <v>0</v>
      </c>
    </row>
    <row r="25" spans="1:95" x14ac:dyDescent="0.3">
      <c r="A25" s="3" t="s">
        <v>10</v>
      </c>
      <c r="B25" s="3" t="s">
        <v>33</v>
      </c>
      <c r="C25" s="19">
        <f>VLOOKUP(B25,'רמי לוי'!$B$5:$BQ$92,65,0)</f>
        <v>6.9</v>
      </c>
      <c r="D25" s="19">
        <f>VLOOKUP($B25,'רמי לוי'!$B$5:$BQ$92,64,0)</f>
        <v>6.9</v>
      </c>
      <c r="E25" s="20">
        <f t="shared" si="0"/>
        <v>0</v>
      </c>
      <c r="F25" s="19">
        <f>VLOOKUP($B25,'רמי לוי'!$B$5:$BQ$92,58,0)</f>
        <v>6.9</v>
      </c>
      <c r="G25" s="20">
        <f t="shared" si="28"/>
        <v>0</v>
      </c>
      <c r="H25" s="19">
        <f>VLOOKUP($B25,'רמי לוי'!$B$5:$BQ$92,51,0)</f>
        <v>4.9357142857143002</v>
      </c>
      <c r="I25" s="20">
        <f t="shared" si="29"/>
        <v>0.39797395079594389</v>
      </c>
      <c r="J25" s="19">
        <f>VLOOKUP($B25,'רמי לוי'!$B$5:$BQ$92,37,0)</f>
        <v>4.9000000000000004</v>
      </c>
      <c r="K25" s="20">
        <f t="shared" si="1"/>
        <v>0.40816326530612246</v>
      </c>
      <c r="L25" s="19">
        <f>VLOOKUP($B25,'רמי לוי'!$B$5:$BQ$92,23,0)</f>
        <v>4.9000000000000004</v>
      </c>
      <c r="M25" s="20">
        <f t="shared" si="2"/>
        <v>0.40816326530612246</v>
      </c>
      <c r="N25" s="19">
        <f>VLOOKUP($B25,'רמי לוי'!$B$5:$BQ$92,9,0)</f>
        <v>6.9</v>
      </c>
      <c r="O25" s="20">
        <f t="shared" si="3"/>
        <v>0</v>
      </c>
      <c r="Q25" s="3" t="s">
        <v>98</v>
      </c>
      <c r="R25" s="3" t="s">
        <v>33</v>
      </c>
      <c r="S25" s="19">
        <f>VLOOKUP(R25,'שופרסל דיל'!$B$5:$BQ$92,65,0)</f>
        <v>7.6</v>
      </c>
      <c r="T25" s="19">
        <f>VLOOKUP($R25,'שופרסל דיל'!$B$5:$BQ$92,64,0)</f>
        <v>7.6</v>
      </c>
      <c r="U25" s="20">
        <f t="shared" si="4"/>
        <v>0</v>
      </c>
      <c r="V25" s="19">
        <f>VLOOKUP($R25,'שופרסל דיל'!$B$5:$BQ$92,58,0)</f>
        <v>7.6</v>
      </c>
      <c r="W25" s="20">
        <f t="shared" si="27"/>
        <v>0</v>
      </c>
      <c r="X25" s="19">
        <f>VLOOKUP($R25,'שופרסל דיל'!$B$5:$BQ$92,51,0)</f>
        <v>7.6</v>
      </c>
      <c r="Y25" s="20">
        <f t="shared" si="5"/>
        <v>0</v>
      </c>
      <c r="Z25" s="19">
        <f>VLOOKUP($R25,'שופרסל דיל'!$B$5:$BQ$92,37,0)</f>
        <v>7.6</v>
      </c>
      <c r="AA25" s="20">
        <f t="shared" si="6"/>
        <v>0</v>
      </c>
      <c r="AB25" s="19">
        <f>VLOOKUP($R25,'שופרסל דיל'!$B$5:$BQ$92,23,0)</f>
        <v>7.6</v>
      </c>
      <c r="AC25" s="20">
        <f t="shared" si="7"/>
        <v>0</v>
      </c>
      <c r="AD25" s="19">
        <f>VLOOKUP($R25,'שופרסל דיל'!$B$5:$BQ$92,9,0)</f>
        <v>7.6</v>
      </c>
      <c r="AE25" s="20">
        <f t="shared" si="8"/>
        <v>0</v>
      </c>
      <c r="AG25" s="3" t="s">
        <v>101</v>
      </c>
      <c r="AH25" s="3" t="s">
        <v>33</v>
      </c>
      <c r="AI25" s="19">
        <f>VLOOKUP(AH25,ויקטורי!$B$5:$BQ$92,65,0)</f>
        <v>7.03</v>
      </c>
      <c r="AJ25" s="19">
        <f>VLOOKUP($AH25,ויקטורי!$B$5:$BQ$92,64,0)</f>
        <v>7.22</v>
      </c>
      <c r="AK25" s="20">
        <f t="shared" si="9"/>
        <v>-2.6315789473684181E-2</v>
      </c>
      <c r="AL25" s="19">
        <f>VLOOKUP($AH25,ויקטורי!$B$5:$BQ$92,58,0)</f>
        <v>7.13</v>
      </c>
      <c r="AM25" s="20">
        <f t="shared" si="10"/>
        <v>-1.4025245441795176E-2</v>
      </c>
      <c r="AN25" s="19">
        <f>VLOOKUP($AH25,ויקטורי!$B$5:$BQ$92,51,0)</f>
        <v>7.1</v>
      </c>
      <c r="AO25" s="20">
        <f t="shared" si="11"/>
        <v>-9.8591549295773406E-3</v>
      </c>
      <c r="AP25" s="19">
        <f>VLOOKUP($AH25,ויקטורי!$B$5:$BQ$92,37,0)</f>
        <v>7.11</v>
      </c>
      <c r="AQ25" s="20">
        <f t="shared" si="12"/>
        <v>-1.1251758087201136E-2</v>
      </c>
      <c r="AR25" s="19">
        <f>VLOOKUP($AH25,ויקטורי!$B$5:$BQ$92,23,0)</f>
        <v>7.12</v>
      </c>
      <c r="AS25" s="20">
        <f t="shared" si="13"/>
        <v>-1.2640449438202195E-2</v>
      </c>
      <c r="AT25" s="19">
        <f>VLOOKUP($AH25,ויקטורי!$B$5:$BQ$92,9,0)</f>
        <v>7.0763492063492004</v>
      </c>
      <c r="AU25" s="20">
        <f t="shared" si="14"/>
        <v>-6.5498755075023007E-3</v>
      </c>
      <c r="AW25" s="3" t="s">
        <v>103</v>
      </c>
      <c r="AX25" s="3" t="s">
        <v>33</v>
      </c>
      <c r="AY25" s="19">
        <f>VLOOKUP(AX25,'חצי חינם'!B27:BQ126,65,0)</f>
        <v>6.9</v>
      </c>
      <c r="AZ25" s="19">
        <f>VLOOKUP($AX25,'חצי חינם'!$B$5:$BQ$92,64,0)</f>
        <v>5</v>
      </c>
      <c r="BA25" s="20">
        <f t="shared" si="30"/>
        <v>0.38000000000000012</v>
      </c>
      <c r="BB25" s="19">
        <f>VLOOKUP($AX25,'חצי חינם'!$B$5:$BQ$92,58,0)</f>
        <v>6.9</v>
      </c>
      <c r="BC25" s="20">
        <f t="shared" si="15"/>
        <v>0</v>
      </c>
      <c r="BD25" s="19">
        <f>VLOOKUP($AX25,'חצי חינם'!$B$5:$BQ$92,51,0)</f>
        <v>5</v>
      </c>
      <c r="BE25" s="20">
        <f t="shared" si="16"/>
        <v>0.38000000000000012</v>
      </c>
      <c r="BF25" s="19">
        <f>VLOOKUP($AX25,'חצי חינם'!$B$5:$BQ$92,37,0)</f>
        <v>5</v>
      </c>
      <c r="BG25" s="20">
        <f t="shared" si="17"/>
        <v>0.38000000000000012</v>
      </c>
      <c r="BH25" s="19">
        <f>VLOOKUP($AX25,'חצי חינם'!$B$5:$BQ$92,23,0)</f>
        <v>5</v>
      </c>
      <c r="BI25" s="20">
        <f t="shared" si="18"/>
        <v>0.38000000000000012</v>
      </c>
      <c r="BJ25" s="19">
        <f>VLOOKUP($AX25,'חצי חינם'!$B$5:$BQ$92,9,0)</f>
        <v>5</v>
      </c>
      <c r="BK25" s="20">
        <f t="shared" si="34"/>
        <v>0.38000000000000012</v>
      </c>
      <c r="BM25" s="3" t="s">
        <v>108</v>
      </c>
      <c r="BN25" s="3" t="s">
        <v>33</v>
      </c>
      <c r="BO25" s="19">
        <f>VLOOKUP(BN25,'קרפור היפר'!B27:BQ118,65,0)</f>
        <v>6.9</v>
      </c>
      <c r="BP25" s="19">
        <f>VLOOKUP($BN25,'קרפור היפר'!$B$5:$BQ$92,64,0)</f>
        <v>6.9</v>
      </c>
      <c r="BQ25" s="20">
        <f t="shared" si="31"/>
        <v>0</v>
      </c>
      <c r="BR25" s="19">
        <f>VLOOKUP($BN25,'קרפור היפר'!$B$5:$BQ$92,58,0)</f>
        <v>6.9</v>
      </c>
      <c r="BS25" s="20">
        <f t="shared" si="19"/>
        <v>0</v>
      </c>
      <c r="BT25" s="19">
        <f>VLOOKUP($BN25,'קרפור היפר'!$B$5:$BQ$92,51,0)</f>
        <v>6.9</v>
      </c>
      <c r="BU25" s="20">
        <f t="shared" si="20"/>
        <v>0</v>
      </c>
      <c r="BV25" s="19">
        <f>VLOOKUP($BN25,'קרפור היפר'!$B$5:$BQ$92,37,0)</f>
        <v>6.9</v>
      </c>
      <c r="BW25" s="20">
        <f t="shared" si="21"/>
        <v>0</v>
      </c>
      <c r="BX25" s="19">
        <f>VLOOKUP($BN25,'קרפור היפר'!$B$5:$BQ$92,23,0)</f>
        <v>5</v>
      </c>
      <c r="BY25" s="20">
        <f t="shared" si="22"/>
        <v>0.38000000000000012</v>
      </c>
      <c r="BZ25" s="19">
        <f>VLOOKUP(BN25,'קרפור היפר'!$B$5:$BQ$92,9,0)</f>
        <v>6.9</v>
      </c>
      <c r="CA25" s="20">
        <f t="shared" si="23"/>
        <v>0</v>
      </c>
      <c r="CC25" s="3" t="s">
        <v>111</v>
      </c>
      <c r="CD25" s="3" t="s">
        <v>33</v>
      </c>
      <c r="CE25" s="19">
        <f>VLOOKUP($CD25,יוחננוף!$B$5:$BQ$92,65,0)</f>
        <v>6.9</v>
      </c>
      <c r="CF25" s="19">
        <f>VLOOKUP($CD25,יוחננוף!$B$5:$BQ$92,64,0)</f>
        <v>6.9</v>
      </c>
      <c r="CG25" s="20">
        <f t="shared" si="32"/>
        <v>0</v>
      </c>
      <c r="CH25" s="19">
        <f>VLOOKUP($CD25,יוחננוף!$B$5:$BQ$92,58,0)</f>
        <v>6.9</v>
      </c>
      <c r="CI25" s="20">
        <f t="shared" si="24"/>
        <v>0</v>
      </c>
      <c r="CJ25" s="19">
        <f>VLOOKUP($CD25,יוחננוף!$B$5:$BQ$92,51,0)</f>
        <v>5</v>
      </c>
      <c r="CK25" s="20">
        <f t="shared" si="25"/>
        <v>0.38000000000000012</v>
      </c>
      <c r="CL25" s="19">
        <f>VLOOKUP($CD25,יוחננוף!$B$5:$BQ$92,37,0)</f>
        <v>5</v>
      </c>
      <c r="CM25" s="20">
        <f t="shared" si="26"/>
        <v>0.38000000000000012</v>
      </c>
      <c r="CN25" s="19">
        <f>VLOOKUP(CD25,יוחננוף!$B$5:$BQ$92,23,0)</f>
        <v>5</v>
      </c>
      <c r="CO25" s="20">
        <f t="shared" si="35"/>
        <v>0.38000000000000012</v>
      </c>
      <c r="CP25" s="19">
        <f>VLOOKUP(CD25,יוחננוף!$B$5:$BQ$92,9,0)</f>
        <v>6.9</v>
      </c>
      <c r="CQ25" s="20">
        <f t="shared" si="33"/>
        <v>0</v>
      </c>
    </row>
    <row r="26" spans="1:95" x14ac:dyDescent="0.3">
      <c r="A26" s="3" t="s">
        <v>10</v>
      </c>
      <c r="B26" s="3" t="s">
        <v>34</v>
      </c>
      <c r="C26" s="19">
        <f>VLOOKUP(B26,'רמי לוי'!$B$5:$BQ$92,65,0)</f>
        <v>7.45</v>
      </c>
      <c r="D26" s="19">
        <f>VLOOKUP($B26,'רמי לוי'!$B$5:$BQ$92,64,0)</f>
        <v>7.4586538461538003</v>
      </c>
      <c r="E26" s="20">
        <f t="shared" si="0"/>
        <v>-1.1602423617316227E-3</v>
      </c>
      <c r="F26" s="19">
        <f>VLOOKUP($B26,'רמי לוי'!$B$5:$BQ$92,58,0)</f>
        <v>7.4584905660376997</v>
      </c>
      <c r="G26" s="20">
        <f t="shared" si="28"/>
        <v>-1.1383759170201513E-3</v>
      </c>
      <c r="H26" s="19">
        <f>VLOOKUP($B26,'רמי לוי'!$B$5:$BQ$92,51,0)</f>
        <v>5.93</v>
      </c>
      <c r="I26" s="20">
        <f t="shared" si="29"/>
        <v>0.25632377740303558</v>
      </c>
      <c r="J26" s="19">
        <f>VLOOKUP($B26,'רמי לוי'!$B$5:$BQ$92,37,0)</f>
        <v>5.9</v>
      </c>
      <c r="K26" s="20">
        <f t="shared" si="1"/>
        <v>0.26271186440677963</v>
      </c>
      <c r="L26" s="19">
        <f>VLOOKUP($B26,'רמי לוי'!$B$5:$BQ$92,23,0)</f>
        <v>5.9</v>
      </c>
      <c r="M26" s="20">
        <f t="shared" si="2"/>
        <v>0.26271186440677963</v>
      </c>
      <c r="N26" s="19">
        <f>VLOOKUP($B26,'רמי לוי'!$B$5:$BQ$92,9,0)</f>
        <v>7.4</v>
      </c>
      <c r="O26" s="20">
        <f t="shared" si="3"/>
        <v>6.7567567567567988E-3</v>
      </c>
      <c r="Q26" s="3" t="s">
        <v>98</v>
      </c>
      <c r="R26" s="3" t="s">
        <v>34</v>
      </c>
      <c r="S26" s="19">
        <f>VLOOKUP(R26,'שופרסל דיל'!$B$5:$BQ$92,65,0)</f>
        <v>7.5</v>
      </c>
      <c r="T26" s="19">
        <f>VLOOKUP($R26,'שופרסל דיל'!$B$5:$BQ$92,64,0)</f>
        <v>7.5</v>
      </c>
      <c r="U26" s="20">
        <f t="shared" si="4"/>
        <v>0</v>
      </c>
      <c r="V26" s="19">
        <f>VLOOKUP($R26,'שופרסל דיל'!$B$5:$BQ$92,58,0)</f>
        <v>7.5</v>
      </c>
      <c r="W26" s="20">
        <f t="shared" si="27"/>
        <v>0</v>
      </c>
      <c r="X26" s="19">
        <f>VLOOKUP($R26,'שופרסל דיל'!$B$5:$BQ$92,51,0)</f>
        <v>7.5</v>
      </c>
      <c r="Y26" s="20">
        <f t="shared" si="5"/>
        <v>0</v>
      </c>
      <c r="Z26" s="19">
        <f>VLOOKUP($R26,'שופרסל דיל'!$B$5:$BQ$92,37,0)</f>
        <v>7.5</v>
      </c>
      <c r="AA26" s="20">
        <f t="shared" si="6"/>
        <v>0</v>
      </c>
      <c r="AB26" s="19">
        <f>VLOOKUP($R26,'שופרסל דיל'!$B$5:$BQ$92,23,0)</f>
        <v>7.5</v>
      </c>
      <c r="AC26" s="20">
        <f t="shared" si="7"/>
        <v>0</v>
      </c>
      <c r="AD26" s="19">
        <f>VLOOKUP($R26,'שופרסל דיל'!$B$5:$BQ$92,9,0)</f>
        <v>7.5</v>
      </c>
      <c r="AE26" s="20">
        <f t="shared" si="8"/>
        <v>0</v>
      </c>
      <c r="AG26" s="3" t="s">
        <v>101</v>
      </c>
      <c r="AH26" s="3" t="s">
        <v>34</v>
      </c>
      <c r="AI26" s="19">
        <f>VLOOKUP(AH26,ויקטורי!$B$5:$BQ$92,65,0)</f>
        <v>7.45</v>
      </c>
      <c r="AJ26" s="19">
        <f>VLOOKUP($AH26,ויקטורי!$B$5:$BQ$92,64,0)</f>
        <v>7.5920895522388001</v>
      </c>
      <c r="AK26" s="20">
        <f t="shared" si="9"/>
        <v>-1.8715473686279127E-2</v>
      </c>
      <c r="AL26" s="19">
        <f>VLOOKUP($AH26,ויקטורי!$B$5:$BQ$92,58,0)</f>
        <v>7.5546153846154001</v>
      </c>
      <c r="AM26" s="20">
        <f t="shared" si="10"/>
        <v>-1.3847876998271058E-2</v>
      </c>
      <c r="AN26" s="19">
        <f>VLOOKUP($AH26,ויקטורי!$B$5:$BQ$92,51,0)</f>
        <v>7.5546153846154001</v>
      </c>
      <c r="AO26" s="20">
        <f t="shared" si="11"/>
        <v>-1.3847876998271058E-2</v>
      </c>
      <c r="AP26" s="19">
        <f>VLOOKUP($AH26,ויקטורי!$B$5:$BQ$92,37,0)</f>
        <v>7.5920895522388001</v>
      </c>
      <c r="AQ26" s="20">
        <f t="shared" si="12"/>
        <v>-1.8715473686279127E-2</v>
      </c>
      <c r="AR26" s="19">
        <f>VLOOKUP($AH26,ויקטורי!$B$5:$BQ$92,23,0)</f>
        <v>7.5546153846154001</v>
      </c>
      <c r="AS26" s="20">
        <f t="shared" si="13"/>
        <v>-1.3847876998271058E-2</v>
      </c>
      <c r="AT26" s="19">
        <f>VLOOKUP($AH26,ויקטורי!$B$5:$BQ$92,9,0)</f>
        <v>7.5372727272726996</v>
      </c>
      <c r="AU26" s="20">
        <f t="shared" si="14"/>
        <v>-1.1578820407667334E-2</v>
      </c>
      <c r="AW26" s="3" t="s">
        <v>103</v>
      </c>
      <c r="AX26" s="3" t="s">
        <v>34</v>
      </c>
      <c r="AY26" s="19">
        <f>VLOOKUP(AX26,'חצי חינם'!B28:BQ127,65,0)</f>
        <v>7</v>
      </c>
      <c r="AZ26" s="19">
        <f>VLOOKUP($AX26,'חצי חינם'!$B$5:$BQ$92,64,0)</f>
        <v>7</v>
      </c>
      <c r="BA26" s="20">
        <f t="shared" si="30"/>
        <v>0</v>
      </c>
      <c r="BB26" s="19">
        <f>VLOOKUP($AX26,'חצי חינם'!$B$5:$BQ$92,58,0)</f>
        <v>7.45</v>
      </c>
      <c r="BC26" s="20">
        <f t="shared" si="15"/>
        <v>-6.0402684563758413E-2</v>
      </c>
      <c r="BD26" s="19">
        <f>VLOOKUP($AX26,'חצי חינם'!$B$5:$BQ$92,51,0)</f>
        <v>7.5</v>
      </c>
      <c r="BE26" s="20">
        <f t="shared" si="16"/>
        <v>-6.6666666666666652E-2</v>
      </c>
      <c r="BF26" s="19">
        <f>VLOOKUP($AX26,'חצי חינם'!$B$5:$BQ$92,37,0)</f>
        <v>7.5</v>
      </c>
      <c r="BG26" s="20">
        <f t="shared" si="17"/>
        <v>-6.6666666666666652E-2</v>
      </c>
      <c r="BH26" s="19">
        <f>VLOOKUP($AX26,'חצי חינם'!$B$5:$BQ$92,23,0)</f>
        <v>5.9</v>
      </c>
      <c r="BI26" s="20">
        <f t="shared" si="18"/>
        <v>0.18644067796610164</v>
      </c>
      <c r="BJ26" s="19">
        <f>VLOOKUP($AX26,'חצי חינם'!$B$5:$BQ$92,9,0)</f>
        <v>7.5</v>
      </c>
      <c r="BK26" s="20">
        <f t="shared" si="34"/>
        <v>-6.6666666666666652E-2</v>
      </c>
      <c r="BM26" s="3" t="s">
        <v>108</v>
      </c>
      <c r="BN26" s="3" t="s">
        <v>34</v>
      </c>
      <c r="BO26" s="19">
        <f>VLOOKUP(BN26,'קרפור היפר'!B28:BQ119,65,0)</f>
        <v>7.45</v>
      </c>
      <c r="BP26" s="19">
        <f>VLOOKUP($BN26,'קרפור היפר'!$B$5:$BQ$92,64,0)</f>
        <v>7.45</v>
      </c>
      <c r="BQ26" s="20">
        <f t="shared" si="31"/>
        <v>0</v>
      </c>
      <c r="BR26" s="19">
        <f>VLOOKUP($BN26,'קרפור היפר'!$B$5:$BQ$92,58,0)</f>
        <v>7.45</v>
      </c>
      <c r="BS26" s="20">
        <f t="shared" si="19"/>
        <v>0</v>
      </c>
      <c r="BT26" s="19">
        <f>VLOOKUP($BN26,'קרפור היפר'!$B$5:$BQ$92,51,0)</f>
        <v>7.45</v>
      </c>
      <c r="BU26" s="20">
        <f t="shared" si="20"/>
        <v>0</v>
      </c>
      <c r="BV26" s="19">
        <f>VLOOKUP($BN26,'קרפור היפר'!$B$5:$BQ$92,37,0)</f>
        <v>7.45</v>
      </c>
      <c r="BW26" s="20">
        <f t="shared" si="21"/>
        <v>0</v>
      </c>
      <c r="BX26" s="19">
        <f>VLOOKUP($BN26,'קרפור היפר'!$B$5:$BQ$92,23,0)</f>
        <v>7.45</v>
      </c>
      <c r="BY26" s="20">
        <f t="shared" si="22"/>
        <v>0</v>
      </c>
      <c r="BZ26" s="19">
        <f>VLOOKUP(BN26,'קרפור היפר'!$B$5:$BQ$92,9,0)</f>
        <v>7.45</v>
      </c>
      <c r="CA26" s="20">
        <f t="shared" si="23"/>
        <v>0</v>
      </c>
      <c r="CC26" s="3" t="s">
        <v>111</v>
      </c>
      <c r="CD26" s="3" t="s">
        <v>34</v>
      </c>
      <c r="CE26" s="19">
        <f>VLOOKUP($CD26,יוחננוף!$B$5:$BQ$92,65,0)</f>
        <v>7.5</v>
      </c>
      <c r="CF26" s="19">
        <f>VLOOKUP($CD26,יוחננוף!$B$5:$BQ$92,64,0)</f>
        <v>7.5</v>
      </c>
      <c r="CG26" s="20">
        <f t="shared" si="32"/>
        <v>0</v>
      </c>
      <c r="CH26" s="19">
        <f>VLOOKUP($CD26,יוחננוף!$B$5:$BQ$92,58,0)</f>
        <v>7.5</v>
      </c>
      <c r="CI26" s="20">
        <f t="shared" si="24"/>
        <v>0</v>
      </c>
      <c r="CJ26" s="19">
        <f>VLOOKUP($CD26,יוחננוף!$B$5:$BQ$92,51,0)</f>
        <v>7.5</v>
      </c>
      <c r="CK26" s="20">
        <f t="shared" si="25"/>
        <v>0</v>
      </c>
      <c r="CL26" s="19">
        <f>VLOOKUP($CD26,יוחננוף!$B$5:$BQ$92,37,0)</f>
        <v>7.5</v>
      </c>
      <c r="CM26" s="20">
        <f t="shared" si="26"/>
        <v>0</v>
      </c>
      <c r="CN26" s="19">
        <f>VLOOKUP(CD26,יוחננוף!$B$5:$BQ$92,23,0)</f>
        <v>7.5</v>
      </c>
      <c r="CO26" s="20">
        <f t="shared" si="35"/>
        <v>0</v>
      </c>
      <c r="CP26" s="19">
        <f>VLOOKUP(CD26,יוחננוף!$B$5:$BQ$92,9,0)</f>
        <v>7.5</v>
      </c>
      <c r="CQ26" s="20">
        <f t="shared" si="33"/>
        <v>0</v>
      </c>
    </row>
    <row r="27" spans="1:95" x14ac:dyDescent="0.3">
      <c r="A27" s="3" t="s">
        <v>10</v>
      </c>
      <c r="B27" s="3" t="s">
        <v>35</v>
      </c>
      <c r="C27" s="19">
        <f>VLOOKUP(B27,'רמי לוי'!$B$5:$BQ$92,65,0)</f>
        <v>8.8642857142856997</v>
      </c>
      <c r="D27" s="19">
        <f>VLOOKUP($B27,'רמי לוי'!$B$5:$BQ$92,64,0)</f>
        <v>8.9</v>
      </c>
      <c r="E27" s="20">
        <f t="shared" si="0"/>
        <v>-4.0128410914944679E-3</v>
      </c>
      <c r="F27" s="19">
        <f>VLOOKUP($B27,'רמי לוי'!$B$5:$BQ$92,58,0)</f>
        <v>8.9</v>
      </c>
      <c r="G27" s="20">
        <f t="shared" si="28"/>
        <v>-4.0128410914944679E-3</v>
      </c>
      <c r="H27" s="19">
        <f>VLOOKUP($B27,'רמי לוי'!$B$5:$BQ$92,51,0)</f>
        <v>8.8642857142856997</v>
      </c>
      <c r="I27" s="20">
        <f t="shared" si="29"/>
        <v>0</v>
      </c>
      <c r="J27" s="19">
        <f>VLOOKUP($B27,'רמי לוי'!$B$5:$BQ$92,37,0)</f>
        <v>8.8622641509433997</v>
      </c>
      <c r="K27" s="20">
        <f t="shared" si="1"/>
        <v>2.2810912740456324E-4</v>
      </c>
      <c r="L27" s="19">
        <f>VLOOKUP($B27,'רמי לוי'!$B$5:$BQ$92,23,0)</f>
        <v>8.8636363636364006</v>
      </c>
      <c r="M27" s="20">
        <f t="shared" si="2"/>
        <v>7.3260073254255431E-5</v>
      </c>
      <c r="N27" s="19">
        <f>VLOOKUP($B27,'רמי לוי'!$B$5:$BQ$92,9,0)</f>
        <v>8.8645454545454996</v>
      </c>
      <c r="O27" s="20">
        <f t="shared" si="3"/>
        <v>-2.9301024077499349E-5</v>
      </c>
      <c r="Q27" s="3" t="s">
        <v>98</v>
      </c>
      <c r="R27" s="3" t="s">
        <v>35</v>
      </c>
      <c r="S27" s="19">
        <f>VLOOKUP(R27,'שופרסל דיל'!$B$5:$BQ$92,65,0)</f>
        <v>10</v>
      </c>
      <c r="T27" s="19">
        <f>VLOOKUP($R27,'שופרסל דיל'!$B$5:$BQ$92,64,0)</f>
        <v>11.5</v>
      </c>
      <c r="U27" s="20">
        <f t="shared" si="4"/>
        <v>-0.13043478260869568</v>
      </c>
      <c r="V27" s="19">
        <f>VLOOKUP($R27,'שופרסל דיל'!$B$5:$BQ$92,58,0)</f>
        <v>9</v>
      </c>
      <c r="W27" s="20">
        <f t="shared" si="27"/>
        <v>0.11111111111111116</v>
      </c>
      <c r="X27" s="19">
        <f>VLOOKUP($R27,'שופרסל דיל'!$B$5:$BQ$92,51,0)</f>
        <v>9</v>
      </c>
      <c r="Y27" s="20">
        <f t="shared" si="5"/>
        <v>0.11111111111111116</v>
      </c>
      <c r="Z27" s="19">
        <f>VLOOKUP($R27,'שופרסל דיל'!$B$5:$BQ$92,37,0)</f>
        <v>9</v>
      </c>
      <c r="AA27" s="20">
        <f t="shared" si="6"/>
        <v>0.11111111111111116</v>
      </c>
      <c r="AB27" s="19">
        <f>VLOOKUP($R27,'שופרסל דיל'!$B$5:$BQ$92,23,0)</f>
        <v>9</v>
      </c>
      <c r="AC27" s="20">
        <f t="shared" si="7"/>
        <v>0.11111111111111116</v>
      </c>
      <c r="AD27" s="19">
        <f>VLOOKUP($R27,'שופרסל דיל'!$B$5:$BQ$92,9,0)</f>
        <v>9</v>
      </c>
      <c r="AE27" s="20">
        <f t="shared" si="8"/>
        <v>0.11111111111111116</v>
      </c>
      <c r="AG27" s="3" t="s">
        <v>101</v>
      </c>
      <c r="AH27" s="3" t="s">
        <v>35</v>
      </c>
      <c r="AI27" s="19">
        <f>VLOOKUP(AH27,ויקטורי!$B$5:$BQ$92,65,0)</f>
        <v>10.406363636364</v>
      </c>
      <c r="AJ27" s="19">
        <f>VLOOKUP($AH27,ויקטורי!$B$5:$BQ$92,64,0)</f>
        <v>11.431818181818</v>
      </c>
      <c r="AK27" s="20">
        <f t="shared" si="9"/>
        <v>-8.9701789264367227E-2</v>
      </c>
      <c r="AL27" s="19">
        <f>VLOOKUP($AH27,ויקטורי!$B$5:$BQ$92,58,0)</f>
        <v>11.441666666667</v>
      </c>
      <c r="AM27" s="20">
        <f t="shared" si="10"/>
        <v>-9.0485334039589471E-2</v>
      </c>
      <c r="AN27" s="19">
        <f>VLOOKUP($AH27,ויקטורי!$B$5:$BQ$92,51,0)</f>
        <v>10.363731343284</v>
      </c>
      <c r="AO27" s="20">
        <f t="shared" si="11"/>
        <v>4.1136046147729477E-3</v>
      </c>
      <c r="AP27" s="19">
        <f>VLOOKUP($AH27,ויקטורי!$B$5:$BQ$92,37,0)</f>
        <v>10.390923076923</v>
      </c>
      <c r="AQ27" s="20">
        <f t="shared" si="12"/>
        <v>1.485966100094771E-3</v>
      </c>
      <c r="AR27" s="19">
        <f>VLOOKUP($AH27,ויקטורי!$B$5:$BQ$92,23,0)</f>
        <v>10.398358208955001</v>
      </c>
      <c r="AS27" s="20">
        <f t="shared" si="13"/>
        <v>7.6987417130003344E-4</v>
      </c>
      <c r="AT27" s="19">
        <f>VLOOKUP($AH27,ויקטורי!$B$5:$BQ$92,9,0)</f>
        <v>10.336176470588001</v>
      </c>
      <c r="AU27" s="20">
        <f t="shared" si="14"/>
        <v>6.7904380285805921E-3</v>
      </c>
      <c r="AW27" s="3" t="s">
        <v>103</v>
      </c>
      <c r="AX27" s="3" t="s">
        <v>35</v>
      </c>
      <c r="AY27" s="19">
        <f>VLOOKUP(AX27,'חצי חינם'!B29:BQ128,65,0)</f>
        <v>9.9</v>
      </c>
      <c r="AZ27" s="19">
        <f>VLOOKUP($AX27,'חצי חינם'!$B$5:$BQ$92,64,0)</f>
        <v>9.9</v>
      </c>
      <c r="BA27" s="20">
        <f t="shared" si="30"/>
        <v>0</v>
      </c>
      <c r="BB27" s="19">
        <f>VLOOKUP($AX27,'חצי חינם'!$B$5:$BQ$92,58,0)</f>
        <v>12.5</v>
      </c>
      <c r="BC27" s="20">
        <f t="shared" si="15"/>
        <v>-0.20799999999999996</v>
      </c>
      <c r="BD27" s="19">
        <f>VLOOKUP($AX27,'חצי חינם'!$B$5:$BQ$92,51,0)</f>
        <v>9</v>
      </c>
      <c r="BE27" s="20">
        <f t="shared" si="16"/>
        <v>0.10000000000000009</v>
      </c>
      <c r="BF27" s="19">
        <f>VLOOKUP($AX27,'חצי חינם'!$B$5:$BQ$92,37,0)</f>
        <v>9</v>
      </c>
      <c r="BG27" s="20">
        <f t="shared" si="17"/>
        <v>0.10000000000000009</v>
      </c>
      <c r="BH27" s="19">
        <f>VLOOKUP($AX27,'חצי חינם'!$B$5:$BQ$92,23,0)</f>
        <v>9</v>
      </c>
      <c r="BI27" s="20">
        <f t="shared" si="18"/>
        <v>0.10000000000000009</v>
      </c>
      <c r="BJ27" s="19">
        <f>VLOOKUP($AX27,'חצי חינם'!$B$5:$BQ$92,9,0)</f>
        <v>9</v>
      </c>
      <c r="BK27" s="20">
        <f t="shared" si="34"/>
        <v>0.10000000000000009</v>
      </c>
      <c r="BM27" s="3" t="s">
        <v>108</v>
      </c>
      <c r="BN27" s="3" t="s">
        <v>35</v>
      </c>
      <c r="BO27" s="19">
        <f>VLOOKUP(BN27,'קרפור היפר'!B29:BQ120,65,0)</f>
        <v>9.9</v>
      </c>
      <c r="BP27" s="19">
        <f>VLOOKUP($BN27,'קרפור היפר'!$B$5:$BQ$92,64,0)</f>
        <v>9</v>
      </c>
      <c r="BQ27" s="20">
        <f t="shared" si="31"/>
        <v>0.10000000000000009</v>
      </c>
      <c r="BR27" s="19">
        <f>VLOOKUP($BN27,'קרפור היפר'!$B$5:$BQ$92,58,0)</f>
        <v>9</v>
      </c>
      <c r="BS27" s="20">
        <f t="shared" si="19"/>
        <v>0.10000000000000009</v>
      </c>
      <c r="BT27" s="19">
        <f>VLOOKUP($BN27,'קרפור היפר'!$B$5:$BQ$92,51,0)</f>
        <v>9</v>
      </c>
      <c r="BU27" s="20">
        <f t="shared" si="20"/>
        <v>0.10000000000000009</v>
      </c>
      <c r="BV27" s="19">
        <f>VLOOKUP($BN27,'קרפור היפר'!$B$5:$BQ$92,37,0)</f>
        <v>9.9</v>
      </c>
      <c r="BW27" s="20">
        <f t="shared" si="21"/>
        <v>0</v>
      </c>
      <c r="BX27" s="19">
        <f>VLOOKUP($BN27,'קרפור היפר'!$B$5:$BQ$92,23,0)</f>
        <v>9</v>
      </c>
      <c r="BY27" s="20">
        <f t="shared" si="22"/>
        <v>0.10000000000000009</v>
      </c>
      <c r="BZ27" s="19">
        <f>VLOOKUP(BN27,'קרפור היפר'!$B$5:$BQ$92,9,0)</f>
        <v>9</v>
      </c>
      <c r="CA27" s="20">
        <f t="shared" si="23"/>
        <v>0.10000000000000009</v>
      </c>
      <c r="CC27" s="3" t="s">
        <v>111</v>
      </c>
      <c r="CD27" s="3" t="s">
        <v>35</v>
      </c>
      <c r="CE27" s="19">
        <f>VLOOKUP($CD27,יוחננוף!$B$5:$BQ$92,65,0)</f>
        <v>9.9</v>
      </c>
      <c r="CF27" s="19">
        <f>VLOOKUP($CD27,יוחננוף!$B$5:$BQ$92,64,0)</f>
        <v>9.9</v>
      </c>
      <c r="CG27" s="20">
        <f t="shared" si="32"/>
        <v>0</v>
      </c>
      <c r="CH27" s="19">
        <f>VLOOKUP($CD27,יוחננוף!$B$5:$BQ$92,58,0)</f>
        <v>9.9</v>
      </c>
      <c r="CI27" s="20">
        <f t="shared" si="24"/>
        <v>0</v>
      </c>
      <c r="CJ27" s="19">
        <f>VLOOKUP($CD27,יוחננוף!$B$5:$BQ$92,51,0)</f>
        <v>9.9</v>
      </c>
      <c r="CK27" s="20">
        <f t="shared" si="25"/>
        <v>0</v>
      </c>
      <c r="CL27" s="19">
        <f>VLOOKUP($CD27,יוחננוף!$B$5:$BQ$92,37,0)</f>
        <v>9.9</v>
      </c>
      <c r="CM27" s="20">
        <f t="shared" si="26"/>
        <v>0</v>
      </c>
      <c r="CN27" s="19">
        <f>VLOOKUP(CD27,יוחננוף!$B$5:$BQ$92,23,0)</f>
        <v>9.4049999999999994</v>
      </c>
      <c r="CO27" s="20">
        <f t="shared" si="35"/>
        <v>5.2631578947368585E-2</v>
      </c>
      <c r="CP27" s="19">
        <f>VLOOKUP(CD27,יוחננוף!$B$5:$BQ$92,9,0)</f>
        <v>9.9</v>
      </c>
      <c r="CQ27" s="20">
        <f t="shared" si="33"/>
        <v>0</v>
      </c>
    </row>
    <row r="28" spans="1:95" x14ac:dyDescent="0.3">
      <c r="A28" s="3" t="s">
        <v>10</v>
      </c>
      <c r="B28" s="3" t="s">
        <v>36</v>
      </c>
      <c r="C28" s="19">
        <f>VLOOKUP(B28,'רמי לוי'!$B$5:$BQ$92,65,0)</f>
        <v>4.7750000000000004</v>
      </c>
      <c r="D28" s="19">
        <f>VLOOKUP($B28,'רמי לוי'!$B$5:$BQ$92,64,0)</f>
        <v>4.9000000000000004</v>
      </c>
      <c r="E28" s="20">
        <f t="shared" si="0"/>
        <v>-2.5510204081632626E-2</v>
      </c>
      <c r="F28" s="19">
        <f>VLOOKUP($B28,'רמי לוי'!$B$5:$BQ$92,58,0)</f>
        <v>4.9000000000000004</v>
      </c>
      <c r="G28" s="20">
        <f t="shared" si="28"/>
        <v>-2.5510204081632626E-2</v>
      </c>
      <c r="H28" s="19">
        <f>VLOOKUP($B28,'רמי לוי'!$B$5:$BQ$92,51,0)</f>
        <v>4.7750000000000004</v>
      </c>
      <c r="I28" s="20">
        <f t="shared" si="29"/>
        <v>0</v>
      </c>
      <c r="J28" s="19">
        <f>VLOOKUP($B28,'רמי לוי'!$B$5:$BQ$92,37,0)</f>
        <v>4.7727272727273</v>
      </c>
      <c r="K28" s="20">
        <f t="shared" si="1"/>
        <v>4.7619047618474575E-4</v>
      </c>
      <c r="L28" s="19">
        <f>VLOOKUP($B28,'רמי לוי'!$B$5:$BQ$92,23,0)</f>
        <v>4.7727272727273</v>
      </c>
      <c r="M28" s="20">
        <f t="shared" si="2"/>
        <v>4.7619047618474575E-4</v>
      </c>
      <c r="N28" s="19">
        <f>VLOOKUP($B28,'רמי לוי'!$B$5:$BQ$92,9,0)</f>
        <v>4.9000000000000004</v>
      </c>
      <c r="O28" s="20">
        <f t="shared" si="3"/>
        <v>-2.5510204081632626E-2</v>
      </c>
      <c r="Q28" s="3" t="s">
        <v>98</v>
      </c>
      <c r="R28" s="3" t="s">
        <v>36</v>
      </c>
      <c r="S28" s="19">
        <f>VLOOKUP(R28,'שופרסל דיל'!$B$5:$BQ$92,65,0)</f>
        <v>6.8</v>
      </c>
      <c r="T28" s="19">
        <f>VLOOKUP($R28,'שופרסל דיל'!$B$5:$BQ$92,64,0)</f>
        <v>6.8</v>
      </c>
      <c r="U28" s="20">
        <f t="shared" si="4"/>
        <v>0</v>
      </c>
      <c r="V28" s="19">
        <f>VLOOKUP($R28,'שופרסל דיל'!$B$5:$BQ$92,58,0)</f>
        <v>6.45</v>
      </c>
      <c r="W28" s="20">
        <f t="shared" si="27"/>
        <v>5.4263565891472743E-2</v>
      </c>
      <c r="X28" s="19">
        <f>VLOOKUP($R28,'שופרסל דיל'!$B$5:$BQ$92,51,0)</f>
        <v>6.45</v>
      </c>
      <c r="Y28" s="20">
        <f t="shared" si="5"/>
        <v>5.4263565891472743E-2</v>
      </c>
      <c r="Z28" s="19">
        <f>VLOOKUP($R28,'שופרסל דיל'!$B$5:$BQ$92,37,0)</f>
        <v>6.45</v>
      </c>
      <c r="AA28" s="20">
        <f t="shared" si="6"/>
        <v>5.4263565891472743E-2</v>
      </c>
      <c r="AB28" s="19">
        <f>VLOOKUP($R28,'שופרסל דיל'!$B$5:$BQ$92,23,0)</f>
        <v>6.45</v>
      </c>
      <c r="AC28" s="20">
        <f t="shared" si="7"/>
        <v>5.4263565891472743E-2</v>
      </c>
      <c r="AD28" s="19">
        <f>VLOOKUP($R28,'שופרסל דיל'!$B$5:$BQ$92,9,0)</f>
        <v>6.45</v>
      </c>
      <c r="AE28" s="20">
        <f t="shared" si="8"/>
        <v>5.4263565891472743E-2</v>
      </c>
      <c r="AG28" s="3" t="s">
        <v>101</v>
      </c>
      <c r="AH28" s="3" t="s">
        <v>36</v>
      </c>
      <c r="AI28" s="19">
        <f>VLOOKUP(AH28,ויקטורי!$B$5:$BQ$92,65,0)</f>
        <v>6.07</v>
      </c>
      <c r="AJ28" s="19">
        <f>VLOOKUP($AH28,ויקטורי!$B$5:$BQ$92,64,0)</f>
        <v>6.1661194029850996</v>
      </c>
      <c r="AK28" s="20">
        <f t="shared" si="9"/>
        <v>-1.5588313605890747E-2</v>
      </c>
      <c r="AL28" s="19">
        <f>VLOOKUP($AH28,ויקטורי!$B$5:$BQ$92,58,0)</f>
        <v>6.1661194029850996</v>
      </c>
      <c r="AM28" s="20">
        <f t="shared" si="10"/>
        <v>-1.5588313605890747E-2</v>
      </c>
      <c r="AN28" s="19">
        <f>VLOOKUP($AH28,ויקטורי!$B$5:$BQ$92,51,0)</f>
        <v>6.07</v>
      </c>
      <c r="AO28" s="20">
        <f t="shared" si="11"/>
        <v>0</v>
      </c>
      <c r="AP28" s="19">
        <f>VLOOKUP($AH28,ויקטורי!$B$5:$BQ$92,37,0)</f>
        <v>6.08</v>
      </c>
      <c r="AQ28" s="20">
        <f t="shared" si="12"/>
        <v>-1.6447368421051989E-3</v>
      </c>
      <c r="AR28" s="19">
        <f>VLOOKUP($AH28,ויקטורי!$B$5:$BQ$92,23,0)</f>
        <v>6.08</v>
      </c>
      <c r="AS28" s="20">
        <f t="shared" si="13"/>
        <v>-1.6447368421051989E-3</v>
      </c>
      <c r="AT28" s="19">
        <f>VLOOKUP($AH28,ויקטורי!$B$5:$BQ$92,9,0)</f>
        <v>6.03</v>
      </c>
      <c r="AU28" s="20">
        <f t="shared" si="14"/>
        <v>6.6334991708125735E-3</v>
      </c>
      <c r="AW28" s="3" t="s">
        <v>103</v>
      </c>
      <c r="AX28" s="3" t="s">
        <v>36</v>
      </c>
      <c r="AY28" s="19">
        <f>VLOOKUP(AX28,'חצי חינם'!B30:BQ129,65,0)</f>
        <v>7.9</v>
      </c>
      <c r="AZ28" s="19">
        <f>VLOOKUP($AX28,'חצי חינם'!$B$5:$BQ$92,64,0)</f>
        <v>6</v>
      </c>
      <c r="BA28" s="20">
        <f t="shared" si="30"/>
        <v>0.31666666666666665</v>
      </c>
      <c r="BB28" s="19">
        <f>VLOOKUP($AX28,'חצי חינם'!$B$5:$BQ$92,58,0)</f>
        <v>7.9</v>
      </c>
      <c r="BC28" s="20">
        <f t="shared" si="15"/>
        <v>0</v>
      </c>
      <c r="BD28" s="19">
        <f>VLOOKUP($AX28,'חצי חינם'!$B$5:$BQ$92,51,0)</f>
        <v>7.9</v>
      </c>
      <c r="BE28" s="20">
        <f t="shared" si="16"/>
        <v>0</v>
      </c>
      <c r="BF28" s="19">
        <f>VLOOKUP($AX28,'חצי חינם'!$B$5:$BQ$92,37,0)</f>
        <v>7.9</v>
      </c>
      <c r="BG28" s="20">
        <f t="shared" si="17"/>
        <v>0</v>
      </c>
      <c r="BH28" s="19">
        <f>VLOOKUP($AX28,'חצי חינם'!$B$5:$BQ$92,23,0)</f>
        <v>5</v>
      </c>
      <c r="BI28" s="20">
        <f t="shared" si="18"/>
        <v>0.58000000000000007</v>
      </c>
      <c r="BJ28" s="19">
        <f>VLOOKUP($AX28,'חצי חינם'!$B$5:$BQ$92,9,0)</f>
        <v>5</v>
      </c>
      <c r="BK28" s="20">
        <f t="shared" si="34"/>
        <v>0.58000000000000007</v>
      </c>
      <c r="BM28" s="3" t="s">
        <v>108</v>
      </c>
      <c r="BN28" s="3" t="s">
        <v>36</v>
      </c>
      <c r="BO28" s="19">
        <f>VLOOKUP(BN28,'קרפור היפר'!B30:BQ121,65,0)</f>
        <v>6.9</v>
      </c>
      <c r="BP28" s="19">
        <f>VLOOKUP($BN28,'קרפור היפר'!$B$5:$BQ$92,64,0)</f>
        <v>6</v>
      </c>
      <c r="BQ28" s="20">
        <f t="shared" si="31"/>
        <v>0.15000000000000013</v>
      </c>
      <c r="BR28" s="19">
        <f>VLOOKUP($BN28,'קרפור היפר'!$B$5:$BQ$92,58,0)</f>
        <v>6</v>
      </c>
      <c r="BS28" s="20">
        <f t="shared" si="19"/>
        <v>0.15000000000000013</v>
      </c>
      <c r="BT28" s="19">
        <f>VLOOKUP($BN28,'קרפור היפר'!$B$5:$BQ$92,51,0)</f>
        <v>6</v>
      </c>
      <c r="BU28" s="20">
        <f t="shared" si="20"/>
        <v>0.15000000000000013</v>
      </c>
      <c r="BV28" s="19">
        <f>VLOOKUP($BN28,'קרפור היפר'!$B$5:$BQ$92,37,0)</f>
        <v>6.9</v>
      </c>
      <c r="BW28" s="20">
        <f t="shared" si="21"/>
        <v>0</v>
      </c>
      <c r="BX28" s="19">
        <f>VLOOKUP($BN28,'קרפור היפר'!$B$5:$BQ$92,23,0)</f>
        <v>5.63</v>
      </c>
      <c r="BY28" s="20">
        <f t="shared" si="22"/>
        <v>0.22557726465364136</v>
      </c>
      <c r="BZ28" s="19">
        <f>VLOOKUP(BN28,'קרפור היפר'!$B$5:$BQ$92,9,0)</f>
        <v>5</v>
      </c>
      <c r="CA28" s="20">
        <f t="shared" si="23"/>
        <v>0.38000000000000012</v>
      </c>
      <c r="CC28" s="3" t="s">
        <v>111</v>
      </c>
      <c r="CD28" s="3" t="s">
        <v>36</v>
      </c>
      <c r="CE28" s="19">
        <f>VLOOKUP($CD28,יוחננוף!$B$5:$BQ$92,65,0)</f>
        <v>5.65</v>
      </c>
      <c r="CF28" s="19">
        <f>VLOOKUP($CD28,יוחננוף!$B$5:$BQ$92,64,0)</f>
        <v>6.9</v>
      </c>
      <c r="CG28" s="20">
        <f t="shared" si="32"/>
        <v>-0.1811594202898551</v>
      </c>
      <c r="CH28" s="19">
        <v>6.9</v>
      </c>
      <c r="CI28" s="20">
        <f t="shared" si="24"/>
        <v>-0.1811594202898551</v>
      </c>
      <c r="CJ28" s="19">
        <f>VLOOKUP($CD28,יוחננוף!$B$5:$BQ$92,51,0)</f>
        <v>1.9</v>
      </c>
      <c r="CK28" s="20">
        <f t="shared" si="25"/>
        <v>1.9736842105263159</v>
      </c>
      <c r="CL28" s="19">
        <v>1.9</v>
      </c>
      <c r="CM28" s="20">
        <f t="shared" si="26"/>
        <v>1.9736842105263159</v>
      </c>
      <c r="CN28" s="19">
        <v>1.9</v>
      </c>
      <c r="CO28" s="20">
        <f t="shared" si="35"/>
        <v>1.9736842105263159</v>
      </c>
      <c r="CP28" s="19">
        <f>VLOOKUP(CD28,יוחננוף!$B$5:$BQ$92,9,0)</f>
        <v>4</v>
      </c>
      <c r="CQ28" s="20">
        <f t="shared" si="33"/>
        <v>0.41250000000000009</v>
      </c>
    </row>
    <row r="29" spans="1:95" x14ac:dyDescent="0.3">
      <c r="A29" s="3" t="s">
        <v>10</v>
      </c>
      <c r="B29" s="3" t="s">
        <v>37</v>
      </c>
      <c r="C29" s="19">
        <f>VLOOKUP(B29,'רמי לוי'!$B$5:$BQ$92,65,0)</f>
        <v>4.7867924528302002</v>
      </c>
      <c r="D29" s="19">
        <f>VLOOKUP($B29,'רמי לוי'!$B$5:$BQ$92,64,0)</f>
        <v>4.9000000000000004</v>
      </c>
      <c r="E29" s="20">
        <f t="shared" si="0"/>
        <v>-2.3103581055061273E-2</v>
      </c>
      <c r="F29" s="19">
        <f>VLOOKUP($B29,'רמי לוי'!$B$5:$BQ$92,58,0)</f>
        <v>4.9000000000000004</v>
      </c>
      <c r="G29" s="20">
        <f t="shared" si="28"/>
        <v>-2.3103581055061273E-2</v>
      </c>
      <c r="H29" s="19">
        <f>VLOOKUP($B29,'רמי לוי'!$B$5:$BQ$92,51,0)</f>
        <v>4.7727272727273</v>
      </c>
      <c r="I29" s="20">
        <f t="shared" si="29"/>
        <v>2.9469901167979984E-3</v>
      </c>
      <c r="J29" s="19">
        <f>VLOOKUP($B29,'רמי לוי'!$B$5:$BQ$92,37,0)</f>
        <v>4.7727272727273</v>
      </c>
      <c r="K29" s="20">
        <f t="shared" si="1"/>
        <v>2.9469901167979984E-3</v>
      </c>
      <c r="L29" s="19">
        <f>VLOOKUP($B29,'רמי לוי'!$B$5:$BQ$92,23,0)</f>
        <v>4.7727272727273</v>
      </c>
      <c r="M29" s="20">
        <f t="shared" si="2"/>
        <v>2.9469901167979984E-3</v>
      </c>
      <c r="N29" s="19">
        <f>VLOOKUP($B29,'רמי לוי'!$B$5:$BQ$92,9,0)</f>
        <v>4.9000000000000004</v>
      </c>
      <c r="O29" s="20">
        <f t="shared" si="3"/>
        <v>-2.3103581055061273E-2</v>
      </c>
      <c r="Q29" s="3" t="s">
        <v>98</v>
      </c>
      <c r="R29" s="3" t="s">
        <v>37</v>
      </c>
      <c r="S29" s="19">
        <f>VLOOKUP(R29,'שופרסל דיל'!$B$5:$BQ$92,65,0)</f>
        <v>6.8</v>
      </c>
      <c r="T29" s="19">
        <f>VLOOKUP($R29,'שופרסל דיל'!$B$5:$BQ$92,64,0)</f>
        <v>6.8</v>
      </c>
      <c r="U29" s="20">
        <f t="shared" si="4"/>
        <v>0</v>
      </c>
      <c r="V29" s="19">
        <f>VLOOKUP($R29,'שופרסל דיל'!$B$5:$BQ$92,58,0)</f>
        <v>6.45</v>
      </c>
      <c r="W29" s="20">
        <f t="shared" si="27"/>
        <v>5.4263565891472743E-2</v>
      </c>
      <c r="X29" s="19">
        <f>VLOOKUP($R29,'שופרסל דיל'!$B$5:$BQ$92,51,0)</f>
        <v>6.45</v>
      </c>
      <c r="Y29" s="20">
        <f t="shared" si="5"/>
        <v>5.4263565891472743E-2</v>
      </c>
      <c r="Z29" s="19">
        <f>VLOOKUP($R29,'שופרסל דיל'!$B$5:$BQ$92,37,0)</f>
        <v>6.45</v>
      </c>
      <c r="AA29" s="20">
        <f t="shared" si="6"/>
        <v>5.4263565891472743E-2</v>
      </c>
      <c r="AB29" s="19">
        <f>VLOOKUP($R29,'שופרסל דיל'!$B$5:$BQ$92,23,0)</f>
        <v>6.45</v>
      </c>
      <c r="AC29" s="20">
        <f t="shared" si="7"/>
        <v>5.4263565891472743E-2</v>
      </c>
      <c r="AD29" s="19">
        <f>VLOOKUP($R29,'שופרסל דיל'!$B$5:$BQ$92,9,0)</f>
        <v>6.45</v>
      </c>
      <c r="AE29" s="20">
        <f t="shared" si="8"/>
        <v>5.4263565891472743E-2</v>
      </c>
      <c r="AG29" s="3" t="s">
        <v>101</v>
      </c>
      <c r="AH29" s="3" t="s">
        <v>37</v>
      </c>
      <c r="AI29" s="19">
        <f>VLOOKUP(AH29,ויקטורי!$B$5:$BQ$92,65,0)</f>
        <v>6.06</v>
      </c>
      <c r="AJ29" s="19">
        <f>VLOOKUP($AH29,ויקטורי!$B$5:$BQ$92,64,0)</f>
        <v>6.1215384615385</v>
      </c>
      <c r="AK29" s="20">
        <f t="shared" si="9"/>
        <v>-1.0052777079674557E-2</v>
      </c>
      <c r="AL29" s="19">
        <f>VLOOKUP($AH29,ויקטורי!$B$5:$BQ$92,58,0)</f>
        <v>6.1436363636364</v>
      </c>
      <c r="AM29" s="20">
        <f t="shared" si="10"/>
        <v>-1.3613495116904351E-2</v>
      </c>
      <c r="AN29" s="19">
        <f>VLOOKUP($AH29,ויקטורי!$B$5:$BQ$92,51,0)</f>
        <v>6.05</v>
      </c>
      <c r="AO29" s="20">
        <f t="shared" si="11"/>
        <v>1.6528925619834212E-3</v>
      </c>
      <c r="AP29" s="19">
        <f>VLOOKUP($AH29,ויקטורי!$B$5:$BQ$92,37,0)</f>
        <v>6.06</v>
      </c>
      <c r="AQ29" s="20">
        <f t="shared" si="12"/>
        <v>0</v>
      </c>
      <c r="AR29" s="19">
        <f>VLOOKUP($AH29,ויקטורי!$B$5:$BQ$92,23,0)</f>
        <v>6.04</v>
      </c>
      <c r="AS29" s="20">
        <f t="shared" si="13"/>
        <v>3.3112582781456013E-3</v>
      </c>
      <c r="AT29" s="19">
        <f>VLOOKUP($AH29,ויקטורי!$B$5:$BQ$92,9,0)</f>
        <v>6.03</v>
      </c>
      <c r="AU29" s="20">
        <f t="shared" si="14"/>
        <v>4.9751243781093191E-3</v>
      </c>
      <c r="AW29" s="3" t="s">
        <v>103</v>
      </c>
      <c r="AX29" s="3" t="s">
        <v>37</v>
      </c>
      <c r="AY29" s="19">
        <f>VLOOKUP(AX29,'חצי חינם'!B31:BQ130,65,0)</f>
        <v>7.9</v>
      </c>
      <c r="AZ29" s="19">
        <f>VLOOKUP($AX29,'חצי חינם'!$B$5:$BQ$92,64,0)</f>
        <v>6</v>
      </c>
      <c r="BA29" s="20">
        <f t="shared" si="30"/>
        <v>0.31666666666666665</v>
      </c>
      <c r="BB29" s="19">
        <f>VLOOKUP($AX29,'חצי חינם'!$B$5:$BQ$92,58,0)</f>
        <v>7.9</v>
      </c>
      <c r="BC29" s="20">
        <f t="shared" si="15"/>
        <v>0</v>
      </c>
      <c r="BD29" s="19">
        <f>VLOOKUP($AX29,'חצי חינם'!$B$5:$BQ$92,51,0)</f>
        <v>7.9</v>
      </c>
      <c r="BE29" s="20">
        <f t="shared" si="16"/>
        <v>0</v>
      </c>
      <c r="BF29" s="19">
        <f>VLOOKUP($AX29,'חצי חינם'!$B$5:$BQ$92,37,0)</f>
        <v>7.9</v>
      </c>
      <c r="BG29" s="20">
        <f t="shared" si="17"/>
        <v>0</v>
      </c>
      <c r="BH29" s="19">
        <f>VLOOKUP($AX29,'חצי חינם'!$B$5:$BQ$92,23,0)</f>
        <v>5</v>
      </c>
      <c r="BI29" s="20">
        <f t="shared" si="18"/>
        <v>0.58000000000000007</v>
      </c>
      <c r="BJ29" s="19">
        <f>VLOOKUP($AX29,'חצי חינם'!$B$5:$BQ$92,9,0)</f>
        <v>5</v>
      </c>
      <c r="BK29" s="20">
        <f t="shared" si="34"/>
        <v>0.58000000000000007</v>
      </c>
      <c r="BM29" s="3" t="s">
        <v>108</v>
      </c>
      <c r="BN29" s="3" t="s">
        <v>37</v>
      </c>
      <c r="BO29" s="19">
        <f>VLOOKUP(BN29,'קרפור היפר'!B31:BQ122,65,0)</f>
        <v>6.9</v>
      </c>
      <c r="BP29" s="19">
        <f>VLOOKUP($BN29,'קרפור היפר'!$B$5:$BQ$92,64,0)</f>
        <v>6</v>
      </c>
      <c r="BQ29" s="20">
        <f t="shared" si="31"/>
        <v>0.15000000000000013</v>
      </c>
      <c r="BR29" s="19">
        <f>VLOOKUP($BN29,'קרפור היפר'!$B$5:$BQ$92,58,0)</f>
        <v>6</v>
      </c>
      <c r="BS29" s="20">
        <f t="shared" si="19"/>
        <v>0.15000000000000013</v>
      </c>
      <c r="BT29" s="19">
        <f>VLOOKUP($BN29,'קרפור היפר'!$B$5:$BQ$92,51,0)</f>
        <v>6</v>
      </c>
      <c r="BU29" s="20">
        <f t="shared" si="20"/>
        <v>0.15000000000000013</v>
      </c>
      <c r="BV29" s="19">
        <f>VLOOKUP($BN29,'קרפור היפר'!$B$5:$BQ$92,37,0)</f>
        <v>6.9</v>
      </c>
      <c r="BW29" s="20">
        <f t="shared" si="21"/>
        <v>0</v>
      </c>
      <c r="BX29" s="19">
        <f>VLOOKUP($BN29,'קרפור היפר'!$B$5:$BQ$92,23,0)</f>
        <v>5.63</v>
      </c>
      <c r="BY29" s="20">
        <f t="shared" si="22"/>
        <v>0.22557726465364136</v>
      </c>
      <c r="BZ29" s="19">
        <f>VLOOKUP(BN29,'קרפור היפר'!$B$5:$BQ$92,9,0)</f>
        <v>5</v>
      </c>
      <c r="CA29" s="20">
        <f t="shared" si="23"/>
        <v>0.38000000000000012</v>
      </c>
      <c r="CC29" s="3" t="s">
        <v>111</v>
      </c>
      <c r="CD29" s="3" t="s">
        <v>37</v>
      </c>
      <c r="CE29" s="19">
        <f>VLOOKUP($CD29,יוחננוף!$B$5:$BQ$92,65,0)</f>
        <v>5.66</v>
      </c>
      <c r="CF29" s="19">
        <f>VLOOKUP($CD29,יוחננוף!$B$5:$BQ$92,64,0)</f>
        <v>6.9</v>
      </c>
      <c r="CG29" s="20">
        <f t="shared" si="32"/>
        <v>-0.17971014492753623</v>
      </c>
      <c r="CH29" s="19">
        <f>VLOOKUP($CD29,יוחננוף!$B$5:$BQ$92,58,0)</f>
        <v>6.9</v>
      </c>
      <c r="CI29" s="20">
        <f t="shared" si="24"/>
        <v>-0.17971014492753623</v>
      </c>
      <c r="CJ29" s="19">
        <f>VLOOKUP($CD29,יוחננוף!$B$5:$BQ$92,51,0)</f>
        <v>1.9</v>
      </c>
      <c r="CK29" s="20">
        <f t="shared" si="25"/>
        <v>1.978947368421053</v>
      </c>
      <c r="CL29" s="19">
        <f>VLOOKUP($CD29,יוחננוף!$B$5:$BQ$92,37,0)</f>
        <v>1.9</v>
      </c>
      <c r="CM29" s="20">
        <f t="shared" si="26"/>
        <v>1.978947368421053</v>
      </c>
      <c r="CN29" s="19">
        <v>1.9</v>
      </c>
      <c r="CO29" s="20">
        <f t="shared" si="35"/>
        <v>1.978947368421053</v>
      </c>
      <c r="CP29" s="19">
        <f>VLOOKUP(CD29,יוחננוף!$B$5:$BQ$92,9,0)</f>
        <v>4</v>
      </c>
      <c r="CQ29" s="20">
        <f t="shared" si="33"/>
        <v>0.41500000000000004</v>
      </c>
    </row>
    <row r="30" spans="1:95" x14ac:dyDescent="0.3">
      <c r="A30" s="3" t="s">
        <v>10</v>
      </c>
      <c r="B30" s="3" t="s">
        <v>38</v>
      </c>
      <c r="C30" s="19">
        <f>VLOOKUP(B30,'רמי לוי'!$B$5:$BQ$92,65,0)</f>
        <v>4.78</v>
      </c>
      <c r="D30" s="19">
        <f>VLOOKUP($B30,'רמי לוי'!$B$5:$BQ$92,64,0)</f>
        <v>4.9000000000000004</v>
      </c>
      <c r="E30" s="20">
        <f t="shared" si="0"/>
        <v>-2.4489795918367419E-2</v>
      </c>
      <c r="F30" s="19">
        <f>VLOOKUP($B30,'רמי לוי'!$B$5:$BQ$92,58,0)</f>
        <v>4.9000000000000004</v>
      </c>
      <c r="G30" s="20">
        <f t="shared" si="28"/>
        <v>-2.4489795918367419E-2</v>
      </c>
      <c r="H30" s="19">
        <f>VLOOKUP($B30,'רמי לוי'!$B$5:$BQ$92,51,0)</f>
        <v>4.7703703703703999</v>
      </c>
      <c r="I30" s="20">
        <f t="shared" si="29"/>
        <v>2.0186335403664657E-3</v>
      </c>
      <c r="J30" s="19">
        <f>VLOOKUP($B30,'רמי לוי'!$B$5:$BQ$92,37,0)</f>
        <v>4.7703703703703999</v>
      </c>
      <c r="K30" s="20">
        <f t="shared" si="1"/>
        <v>2.0186335403664657E-3</v>
      </c>
      <c r="L30" s="19">
        <f>VLOOKUP($B30,'רמי לוי'!$B$5:$BQ$92,23,0)</f>
        <v>4.7703703703703999</v>
      </c>
      <c r="M30" s="20">
        <f t="shared" si="2"/>
        <v>2.0186335403664657E-3</v>
      </c>
      <c r="N30" s="19">
        <f>VLOOKUP($B30,'רמי לוי'!$B$5:$BQ$92,9,0)</f>
        <v>4.9000000000000004</v>
      </c>
      <c r="O30" s="20">
        <f t="shared" si="3"/>
        <v>-2.4489795918367419E-2</v>
      </c>
      <c r="Q30" s="3" t="s">
        <v>98</v>
      </c>
      <c r="R30" s="3" t="s">
        <v>38</v>
      </c>
      <c r="S30" s="19">
        <f>VLOOKUP(R30,'שופרסל דיל'!$B$5:$BQ$92,65,0)</f>
        <v>6.8</v>
      </c>
      <c r="T30" s="19">
        <f>VLOOKUP($R30,'שופרסל דיל'!$B$5:$BQ$92,64,0)</f>
        <v>6.8</v>
      </c>
      <c r="U30" s="20">
        <f t="shared" si="4"/>
        <v>0</v>
      </c>
      <c r="V30" s="19">
        <f>VLOOKUP($R30,'שופרסל דיל'!$B$5:$BQ$92,58,0)</f>
        <v>6.45</v>
      </c>
      <c r="W30" s="20">
        <f t="shared" si="27"/>
        <v>5.4263565891472743E-2</v>
      </c>
      <c r="X30" s="19">
        <f>VLOOKUP($R30,'שופרסל דיל'!$B$5:$BQ$92,51,0)</f>
        <v>6.45</v>
      </c>
      <c r="Y30" s="20">
        <f t="shared" si="5"/>
        <v>5.4263565891472743E-2</v>
      </c>
      <c r="Z30" s="19">
        <f>VLOOKUP($R30,'שופרסל דיל'!$B$5:$BQ$92,37,0)</f>
        <v>6.45</v>
      </c>
      <c r="AA30" s="20">
        <f t="shared" si="6"/>
        <v>5.4263565891472743E-2</v>
      </c>
      <c r="AB30" s="19">
        <f>VLOOKUP($R30,'שופרסל דיל'!$B$5:$BQ$92,23,0)</f>
        <v>6.45</v>
      </c>
      <c r="AC30" s="20">
        <f t="shared" si="7"/>
        <v>5.4263565891472743E-2</v>
      </c>
      <c r="AD30" s="19">
        <f>VLOOKUP($R30,'שופרסל דיל'!$B$5:$BQ$92,9,0)</f>
        <v>6.45</v>
      </c>
      <c r="AE30" s="20">
        <f t="shared" si="8"/>
        <v>5.4263565891472743E-2</v>
      </c>
      <c r="AG30" s="3" t="s">
        <v>101</v>
      </c>
      <c r="AH30" s="3" t="s">
        <v>38</v>
      </c>
      <c r="AI30" s="19">
        <f>VLOOKUP(AH30,ויקטורי!$B$5:$BQ$92,65,0)</f>
        <v>6.07</v>
      </c>
      <c r="AJ30" s="19">
        <f>VLOOKUP($AH30,ויקטורי!$B$5:$BQ$92,64,0)</f>
        <v>6.1458461538462004</v>
      </c>
      <c r="AK30" s="20">
        <f t="shared" si="9"/>
        <v>-1.2341043356370651E-2</v>
      </c>
      <c r="AL30" s="19">
        <f>VLOOKUP($AH30,ויקטורי!$B$5:$BQ$92,58,0)</f>
        <v>6.1458461538462004</v>
      </c>
      <c r="AM30" s="20">
        <f t="shared" si="10"/>
        <v>-1.2341043356370651E-2</v>
      </c>
      <c r="AN30" s="19">
        <f>VLOOKUP($AH30,ויקטורי!$B$5:$BQ$92,51,0)</f>
        <v>6.05</v>
      </c>
      <c r="AO30" s="20">
        <f t="shared" si="11"/>
        <v>3.3057851239670644E-3</v>
      </c>
      <c r="AP30" s="19">
        <f>VLOOKUP($AH30,ויקטורי!$B$5:$BQ$92,37,0)</f>
        <v>6.06</v>
      </c>
      <c r="AQ30" s="20">
        <f t="shared" si="12"/>
        <v>1.6501650165017256E-3</v>
      </c>
      <c r="AR30" s="19">
        <f>VLOOKUP($AH30,ויקטורי!$B$5:$BQ$92,23,0)</f>
        <v>6.08</v>
      </c>
      <c r="AS30" s="20">
        <f t="shared" si="13"/>
        <v>-1.6447368421051989E-3</v>
      </c>
      <c r="AT30" s="19">
        <f>VLOOKUP($AH30,ויקטורי!$B$5:$BQ$92,9,0)</f>
        <v>6.02</v>
      </c>
      <c r="AU30" s="20">
        <f t="shared" si="14"/>
        <v>8.3056478405316714E-3</v>
      </c>
      <c r="AW30" s="3" t="s">
        <v>103</v>
      </c>
      <c r="AX30" s="3" t="s">
        <v>38</v>
      </c>
      <c r="AY30" s="19">
        <f>VLOOKUP(AX30,'חצי חינם'!B32:BQ131,65,0)</f>
        <v>7.9</v>
      </c>
      <c r="AZ30" s="19">
        <f>VLOOKUP($AX30,'חצי חינם'!$B$5:$BQ$92,64,0)</f>
        <v>6</v>
      </c>
      <c r="BA30" s="20">
        <f t="shared" si="30"/>
        <v>0.31666666666666665</v>
      </c>
      <c r="BB30" s="19">
        <f>VLOOKUP($AX30,'חצי חינם'!$B$5:$BQ$92,58,0)</f>
        <v>7.9</v>
      </c>
      <c r="BC30" s="20">
        <f t="shared" si="15"/>
        <v>0</v>
      </c>
      <c r="BD30" s="19">
        <f>VLOOKUP($AX30,'חצי חינם'!$B$5:$BQ$92,51,0)</f>
        <v>7.9</v>
      </c>
      <c r="BE30" s="20">
        <f t="shared" si="16"/>
        <v>0</v>
      </c>
      <c r="BF30" s="19">
        <f>VLOOKUP($AX30,'חצי חינם'!$B$5:$BQ$92,37,0)</f>
        <v>7.9</v>
      </c>
      <c r="BG30" s="20">
        <f t="shared" si="17"/>
        <v>0</v>
      </c>
      <c r="BH30" s="19">
        <f>VLOOKUP($AX30,'חצי חינם'!$B$5:$BQ$92,23,0)</f>
        <v>5</v>
      </c>
      <c r="BI30" s="20">
        <f t="shared" si="18"/>
        <v>0.58000000000000007</v>
      </c>
      <c r="BJ30" s="19">
        <f>VLOOKUP($AX30,'חצי חינם'!$B$5:$BQ$92,9,0)</f>
        <v>5</v>
      </c>
      <c r="BK30" s="20">
        <f t="shared" si="34"/>
        <v>0.58000000000000007</v>
      </c>
      <c r="BM30" s="3" t="s">
        <v>108</v>
      </c>
      <c r="BN30" s="3" t="s">
        <v>38</v>
      </c>
      <c r="BO30" s="19">
        <f>VLOOKUP(BN30,'קרפור היפר'!B32:BQ123,65,0)</f>
        <v>6.9</v>
      </c>
      <c r="BP30" s="19">
        <f>VLOOKUP($BN30,'קרפור היפר'!$B$5:$BQ$92,64,0)</f>
        <v>6</v>
      </c>
      <c r="BQ30" s="20">
        <f t="shared" si="31"/>
        <v>0.15000000000000013</v>
      </c>
      <c r="BR30" s="19">
        <f>VLOOKUP($BN30,'קרפור היפר'!$B$5:$BQ$92,58,0)</f>
        <v>6</v>
      </c>
      <c r="BS30" s="20">
        <f t="shared" si="19"/>
        <v>0.15000000000000013</v>
      </c>
      <c r="BT30" s="19">
        <f>VLOOKUP($BN30,'קרפור היפר'!$B$5:$BQ$92,51,0)</f>
        <v>6</v>
      </c>
      <c r="BU30" s="20">
        <f t="shared" si="20"/>
        <v>0.15000000000000013</v>
      </c>
      <c r="BV30" s="19">
        <f>VLOOKUP($BN30,'קרפור היפר'!$B$5:$BQ$92,37,0)</f>
        <v>6.9</v>
      </c>
      <c r="BW30" s="20">
        <f t="shared" si="21"/>
        <v>0</v>
      </c>
      <c r="BX30" s="19">
        <f>VLOOKUP($BN30,'קרפור היפר'!$B$5:$BQ$92,23,0)</f>
        <v>5.63</v>
      </c>
      <c r="BY30" s="20">
        <f t="shared" si="22"/>
        <v>0.22557726465364136</v>
      </c>
      <c r="BZ30" s="19">
        <f>VLOOKUP(BN30,'קרפור היפר'!$B$5:$BQ$92,9,0)</f>
        <v>5</v>
      </c>
      <c r="CA30" s="20">
        <f t="shared" si="23"/>
        <v>0.38000000000000012</v>
      </c>
      <c r="CC30" s="3" t="s">
        <v>111</v>
      </c>
      <c r="CD30" s="3" t="s">
        <v>37</v>
      </c>
      <c r="CE30" s="19">
        <f>VLOOKUP($CD30,יוחננוף!$B$5:$BQ$92,65,0)</f>
        <v>5.66</v>
      </c>
      <c r="CF30" s="19">
        <f>VLOOKUP($CD30,יוחננוף!$B$5:$BQ$92,64,0)</f>
        <v>6.9</v>
      </c>
      <c r="CG30" s="20">
        <f t="shared" si="32"/>
        <v>-0.17971014492753623</v>
      </c>
      <c r="CH30" s="19">
        <f>VLOOKUP($CD30,יוחננוף!$B$5:$BQ$92,58,0)</f>
        <v>6.9</v>
      </c>
      <c r="CI30" s="20">
        <f t="shared" si="24"/>
        <v>-0.17971014492753623</v>
      </c>
      <c r="CJ30" s="19">
        <f>VLOOKUP($CD30,יוחננוף!$B$5:$BQ$92,51,0)</f>
        <v>1.9</v>
      </c>
      <c r="CK30" s="20">
        <f t="shared" si="25"/>
        <v>1.978947368421053</v>
      </c>
      <c r="CL30" s="19">
        <f>VLOOKUP($CD30,יוחננוף!$B$5:$BQ$92,37,0)</f>
        <v>1.9</v>
      </c>
      <c r="CM30" s="20">
        <f t="shared" si="26"/>
        <v>1.978947368421053</v>
      </c>
      <c r="CN30" s="19">
        <v>1.9</v>
      </c>
      <c r="CO30" s="20">
        <f t="shared" si="35"/>
        <v>1.978947368421053</v>
      </c>
      <c r="CP30" s="19">
        <f>VLOOKUP(CD30,יוחננוף!$B$5:$BQ$92,9,0)</f>
        <v>4</v>
      </c>
      <c r="CQ30" s="20">
        <f t="shared" si="33"/>
        <v>0.41500000000000004</v>
      </c>
    </row>
    <row r="31" spans="1:95" x14ac:dyDescent="0.3">
      <c r="A31" s="3" t="s">
        <v>10</v>
      </c>
      <c r="B31" s="3" t="s">
        <v>39</v>
      </c>
      <c r="C31" s="19">
        <f>VLOOKUP(B31,'רמי לוי'!$B$5:$BQ$92,65,0)</f>
        <v>12.39</v>
      </c>
      <c r="D31" s="19">
        <f>VLOOKUP($B31,'רמי לוי'!$B$5:$BQ$92,64,0)</f>
        <v>11</v>
      </c>
      <c r="E31" s="20">
        <f t="shared" si="0"/>
        <v>0.12636363636363646</v>
      </c>
      <c r="F31" s="19">
        <f>VLOOKUP($B31,'רמי לוי'!$B$5:$BQ$92,58,0)</f>
        <v>11</v>
      </c>
      <c r="G31" s="20">
        <f t="shared" si="28"/>
        <v>0.12636363636363646</v>
      </c>
      <c r="H31" s="19">
        <f>VLOOKUP($B31,'רמי לוי'!$B$5:$BQ$92,51,0)</f>
        <v>12</v>
      </c>
      <c r="I31" s="20">
        <f t="shared" si="29"/>
        <v>3.2499999999999973E-2</v>
      </c>
      <c r="J31" s="19">
        <f>VLOOKUP($B31,'רמי לוי'!$B$5:$BQ$92,37,0)</f>
        <v>12</v>
      </c>
      <c r="K31" s="20">
        <f t="shared" si="1"/>
        <v>3.2499999999999973E-2</v>
      </c>
      <c r="L31" s="19">
        <f>VLOOKUP($B31,'רמי לוי'!$B$5:$BQ$92,23,0)</f>
        <v>12</v>
      </c>
      <c r="M31" s="20">
        <f t="shared" si="2"/>
        <v>3.2499999999999973E-2</v>
      </c>
      <c r="N31" s="19">
        <f>VLOOKUP($B31,'רמי לוי'!$B$5:$BQ$92,9,0)</f>
        <v>12</v>
      </c>
      <c r="O31" s="20">
        <f t="shared" si="3"/>
        <v>3.2499999999999973E-2</v>
      </c>
      <c r="Q31" s="3" t="s">
        <v>98</v>
      </c>
      <c r="R31" s="3" t="s">
        <v>39</v>
      </c>
      <c r="S31" s="19">
        <f>VLOOKUP(R31,'שופרסל דיל'!$B$5:$BQ$92,65,0)</f>
        <v>14.9</v>
      </c>
      <c r="T31" s="19">
        <f>VLOOKUP($R31,'שופרסל דיל'!$B$5:$BQ$92,64,0)</f>
        <v>12.5</v>
      </c>
      <c r="U31" s="20">
        <f t="shared" si="4"/>
        <v>0.19199999999999995</v>
      </c>
      <c r="V31" s="19">
        <f>VLOOKUP($R31,'שופרסל דיל'!$B$5:$BQ$92,58,0)</f>
        <v>12.5</v>
      </c>
      <c r="W31" s="20">
        <f t="shared" si="27"/>
        <v>0.19199999999999995</v>
      </c>
      <c r="X31" s="19">
        <f>VLOOKUP($R31,'שופרסל דיל'!$B$5:$BQ$92,51,0)</f>
        <v>12.5</v>
      </c>
      <c r="Y31" s="20">
        <f t="shared" si="5"/>
        <v>0.19199999999999995</v>
      </c>
      <c r="Z31" s="19">
        <f>VLOOKUP($R31,'שופרסל דיל'!$B$5:$BQ$92,37,0)</f>
        <v>14.9</v>
      </c>
      <c r="AA31" s="20">
        <f t="shared" si="6"/>
        <v>0</v>
      </c>
      <c r="AB31" s="19">
        <f>VLOOKUP($R31,'שופרסל דיל'!$B$5:$BQ$92,23,0)</f>
        <v>12</v>
      </c>
      <c r="AC31" s="20">
        <f t="shared" si="7"/>
        <v>0.2416666666666667</v>
      </c>
      <c r="AD31" s="19">
        <f>VLOOKUP($R31,'שופרסל דיל'!$B$5:$BQ$92,9,0)</f>
        <v>12</v>
      </c>
      <c r="AE31" s="20">
        <f t="shared" si="8"/>
        <v>0.2416666666666667</v>
      </c>
      <c r="AG31" s="3" t="s">
        <v>101</v>
      </c>
      <c r="AH31" s="3" t="s">
        <v>39</v>
      </c>
      <c r="AI31" s="19">
        <f>VLOOKUP(AH31,ויקטורי!$B$5:$BQ$92,65,0)</f>
        <v>13.39</v>
      </c>
      <c r="AJ31" s="19">
        <f>VLOOKUP($AH31,ויקטורי!$B$5:$BQ$92,64,0)</f>
        <v>12.17</v>
      </c>
      <c r="AK31" s="20">
        <f t="shared" si="9"/>
        <v>0.10024650780608058</v>
      </c>
      <c r="AL31" s="19">
        <f>VLOOKUP($AH31,ויקטורי!$B$5:$BQ$92,58,0)</f>
        <v>12.19</v>
      </c>
      <c r="AM31" s="20">
        <f t="shared" si="10"/>
        <v>9.8441345365053445E-2</v>
      </c>
      <c r="AN31" s="19">
        <f>VLOOKUP($AH31,ויקטורי!$B$5:$BQ$92,51,0)</f>
        <v>12.22</v>
      </c>
      <c r="AO31" s="20">
        <f t="shared" si="11"/>
        <v>9.5744680851063801E-2</v>
      </c>
      <c r="AP31" s="19">
        <f>VLOOKUP($AH31,ויקטורי!$B$5:$BQ$92,37,0)</f>
        <v>12.22</v>
      </c>
      <c r="AQ31" s="20">
        <f t="shared" si="12"/>
        <v>9.5744680851063801E-2</v>
      </c>
      <c r="AR31" s="19">
        <f>VLOOKUP($AH31,ויקטורי!$B$5:$BQ$92,23,0)</f>
        <v>12.2</v>
      </c>
      <c r="AS31" s="20">
        <f t="shared" si="13"/>
        <v>9.7540983606557496E-2</v>
      </c>
      <c r="AT31" s="19">
        <f>VLOOKUP($AH31,ויקטורי!$B$5:$BQ$92,9,0)</f>
        <v>12.05</v>
      </c>
      <c r="AU31" s="20">
        <f t="shared" si="14"/>
        <v>0.11120331950207474</v>
      </c>
      <c r="AW31" s="3" t="s">
        <v>103</v>
      </c>
      <c r="AX31" s="3" t="s">
        <v>39</v>
      </c>
      <c r="AY31" s="19">
        <f>VLOOKUP(AX31,'חצי חינם'!B33:BQ132,65,0)</f>
        <v>14.9</v>
      </c>
      <c r="AZ31" s="19">
        <f>VLOOKUP($AX31,'חצי חינם'!$B$5:$BQ$92,64,0)</f>
        <v>12.5</v>
      </c>
      <c r="BA31" s="20">
        <f t="shared" si="30"/>
        <v>0.19199999999999995</v>
      </c>
      <c r="BB31" s="19">
        <f>VLOOKUP($AX31,'חצי חינם'!$B$5:$BQ$92,58,0)</f>
        <v>12.5</v>
      </c>
      <c r="BC31" s="20">
        <f t="shared" si="15"/>
        <v>0.19199999999999995</v>
      </c>
      <c r="BD31" s="19">
        <f>VLOOKUP($AX31,'חצי חינם'!$B$5:$BQ$92,51,0)</f>
        <v>14.9</v>
      </c>
      <c r="BE31" s="20">
        <f t="shared" si="16"/>
        <v>0</v>
      </c>
      <c r="BF31" s="19">
        <f>VLOOKUP($AX31,'חצי חינם'!$B$5:$BQ$92,37,0)</f>
        <v>12</v>
      </c>
      <c r="BG31" s="20">
        <f t="shared" si="17"/>
        <v>0.2416666666666667</v>
      </c>
      <c r="BH31" s="19">
        <f>VLOOKUP($AX31,'חצי חינם'!$B$5:$BQ$92,23,0)</f>
        <v>12</v>
      </c>
      <c r="BI31" s="20">
        <f t="shared" si="18"/>
        <v>0.2416666666666667</v>
      </c>
      <c r="BJ31" s="19">
        <f>VLOOKUP($AX31,'חצי חינם'!$B$5:$BQ$92,9,0)</f>
        <v>12.5</v>
      </c>
      <c r="BK31" s="20">
        <f t="shared" si="34"/>
        <v>0.19199999999999995</v>
      </c>
      <c r="BM31" s="3" t="s">
        <v>108</v>
      </c>
      <c r="BN31" s="3" t="s">
        <v>39</v>
      </c>
      <c r="BO31" s="19">
        <f>VLOOKUP(BN31,'קרפור היפר'!B33:BQ124,65,0)</f>
        <v>14.9</v>
      </c>
      <c r="BP31" s="19">
        <f>VLOOKUP($BN31,'קרפור היפר'!$B$5:$BQ$92,64,0)</f>
        <v>12.5</v>
      </c>
      <c r="BQ31" s="20">
        <f t="shared" si="31"/>
        <v>0.19199999999999995</v>
      </c>
      <c r="BR31" s="19">
        <f>VLOOKUP($BN31,'קרפור היפר'!$B$5:$BQ$92,58,0)</f>
        <v>12.5</v>
      </c>
      <c r="BS31" s="20">
        <f t="shared" si="19"/>
        <v>0.19199999999999995</v>
      </c>
      <c r="BT31" s="19">
        <f>VLOOKUP($BN31,'קרפור היפר'!$B$5:$BQ$92,51,0)</f>
        <v>12</v>
      </c>
      <c r="BU31" s="20">
        <f t="shared" si="20"/>
        <v>0.2416666666666667</v>
      </c>
      <c r="BV31" s="19">
        <f>VLOOKUP($BN31,'קרפור היפר'!$B$5:$BQ$92,37,0)</f>
        <v>12</v>
      </c>
      <c r="BW31" s="20">
        <f t="shared" si="21"/>
        <v>0.2416666666666667</v>
      </c>
      <c r="BX31" s="19">
        <f>VLOOKUP($BN31,'קרפור היפר'!$B$5:$BQ$92,23,0)</f>
        <v>12</v>
      </c>
      <c r="BY31" s="20">
        <f t="shared" si="22"/>
        <v>0.2416666666666667</v>
      </c>
      <c r="BZ31" s="19">
        <f>VLOOKUP(BN31,'קרפור היפר'!$B$5:$BQ$92,9,0)</f>
        <v>12.5</v>
      </c>
      <c r="CA31" s="20">
        <f t="shared" si="23"/>
        <v>0.19199999999999995</v>
      </c>
      <c r="CC31" s="3" t="s">
        <v>111</v>
      </c>
      <c r="CD31" s="3" t="s">
        <v>39</v>
      </c>
      <c r="CE31" s="19">
        <f>VLOOKUP($CD31,יוחננוף!$B$5:$BQ$92,65,0)</f>
        <v>13.41</v>
      </c>
      <c r="CF31" s="19">
        <f>VLOOKUP($CD31,יוחננוף!$B$5:$BQ$92,64,0)</f>
        <v>12.5</v>
      </c>
      <c r="CG31" s="20">
        <f t="shared" si="32"/>
        <v>7.2799999999999976E-2</v>
      </c>
      <c r="CH31" s="19">
        <f>VLOOKUP($CD31,יוחננוף!$B$5:$BQ$92,58,0)</f>
        <v>12.5</v>
      </c>
      <c r="CI31" s="20">
        <f t="shared" si="24"/>
        <v>7.2799999999999976E-2</v>
      </c>
      <c r="CJ31" s="19">
        <f>VLOOKUP($CD31,יוחננוף!$B$5:$BQ$92,51,0)</f>
        <v>12.17</v>
      </c>
      <c r="CK31" s="20">
        <f t="shared" si="25"/>
        <v>0.10188989317995079</v>
      </c>
      <c r="CL31" s="19">
        <f>VLOOKUP($CD31,יוחננוף!$B$5:$BQ$92,37,0)</f>
        <v>12.17</v>
      </c>
      <c r="CM31" s="20">
        <f t="shared" si="26"/>
        <v>0.10188989317995079</v>
      </c>
      <c r="CN31" s="19">
        <f>VLOOKUP(CD31,יוחננוף!$B$5:$BQ$92,23,0)</f>
        <v>12.17</v>
      </c>
      <c r="CO31" s="20">
        <f t="shared" si="35"/>
        <v>0.10188989317995079</v>
      </c>
      <c r="CP31" s="19">
        <f>VLOOKUP(CD31,יוחננוף!$B$5:$BQ$92,9,0)</f>
        <v>12.16</v>
      </c>
      <c r="CQ31" s="20">
        <f t="shared" si="33"/>
        <v>0.10279605263157898</v>
      </c>
    </row>
    <row r="32" spans="1:95" x14ac:dyDescent="0.3">
      <c r="A32" s="3" t="s">
        <v>10</v>
      </c>
      <c r="B32" s="3" t="s">
        <v>40</v>
      </c>
      <c r="C32" s="19">
        <f>VLOOKUP(B32,'רמי לוי'!$B$5:$BQ$92,65,0)</f>
        <v>10.640740740741</v>
      </c>
      <c r="D32" s="19">
        <f>VLOOKUP($B32,'רמי לוי'!$B$5:$BQ$92,64,0)</f>
        <v>10.9</v>
      </c>
      <c r="E32" s="20">
        <f t="shared" si="0"/>
        <v>-2.3785253143027485E-2</v>
      </c>
      <c r="F32" s="19">
        <f>VLOOKUP($B32,'רמי לוי'!$B$5:$BQ$92,58,0)</f>
        <v>10.9</v>
      </c>
      <c r="G32" s="20">
        <f t="shared" si="28"/>
        <v>-2.3785253143027485E-2</v>
      </c>
      <c r="H32" s="19">
        <f>VLOOKUP($B32,'רמי לוי'!$B$5:$BQ$92,51,0)</f>
        <v>8.9</v>
      </c>
      <c r="I32" s="20">
        <f t="shared" si="29"/>
        <v>0.19558884727426973</v>
      </c>
      <c r="J32" s="19">
        <f>VLOOKUP($B32,'רמי לוי'!$B$5:$BQ$92,37,0)</f>
        <v>8.9</v>
      </c>
      <c r="K32" s="20">
        <f t="shared" si="1"/>
        <v>0.19558884727426973</v>
      </c>
      <c r="L32" s="19">
        <f>VLOOKUP($B32,'רמי לוי'!$B$5:$BQ$92,23,0)</f>
        <v>8.9</v>
      </c>
      <c r="M32" s="20">
        <f t="shared" si="2"/>
        <v>0.19558884727426973</v>
      </c>
      <c r="N32" s="19">
        <f>VLOOKUP($B32,'רמי לוי'!$B$5:$BQ$92,9,0)</f>
        <v>8.9</v>
      </c>
      <c r="O32" s="20">
        <f t="shared" si="3"/>
        <v>0.19558884727426973</v>
      </c>
      <c r="Q32" s="3" t="s">
        <v>98</v>
      </c>
      <c r="R32" s="3" t="s">
        <v>40</v>
      </c>
      <c r="S32" s="19">
        <f>VLOOKUP(R32,'שופרסל דיל'!$B$5:$BQ$92,65,0)</f>
        <v>12.5</v>
      </c>
      <c r="T32" s="19">
        <f>VLOOKUP($R32,'שופרסל דיל'!$B$5:$BQ$92,64,0)</f>
        <v>12.5</v>
      </c>
      <c r="U32" s="20">
        <f t="shared" si="4"/>
        <v>0</v>
      </c>
      <c r="V32" s="19">
        <f>VLOOKUP($R32,'שופרסל דיל'!$B$5:$BQ$92,58,0)</f>
        <v>12.5</v>
      </c>
      <c r="W32" s="20">
        <f t="shared" si="27"/>
        <v>0</v>
      </c>
      <c r="X32" s="19">
        <f>VLOOKUP($R32,'שופרסל דיל'!$B$5:$BQ$92,51,0)</f>
        <v>12.5</v>
      </c>
      <c r="Y32" s="20">
        <f t="shared" si="5"/>
        <v>0</v>
      </c>
      <c r="Z32" s="19">
        <f>VLOOKUP($R32,'שופרסל דיל'!$B$5:$BQ$92,37,0)</f>
        <v>12.5</v>
      </c>
      <c r="AA32" s="20">
        <f t="shared" si="6"/>
        <v>0</v>
      </c>
      <c r="AB32" s="19">
        <f>VLOOKUP($R32,'שופרסל דיל'!$B$5:$BQ$92,23,0)</f>
        <v>12.5</v>
      </c>
      <c r="AC32" s="20">
        <f t="shared" si="7"/>
        <v>0</v>
      </c>
      <c r="AD32" s="19">
        <f>VLOOKUP($R32,'שופרסל דיל'!$B$5:$BQ$92,9,0)</f>
        <v>12.5</v>
      </c>
      <c r="AE32" s="20">
        <f t="shared" si="8"/>
        <v>0</v>
      </c>
      <c r="AG32" s="3" t="s">
        <v>101</v>
      </c>
      <c r="AH32" s="3" t="s">
        <v>40</v>
      </c>
      <c r="AI32" s="19">
        <f>VLOOKUP(AH32,ויקטורי!$B$5:$BQ$92,65,0)</f>
        <v>11.91</v>
      </c>
      <c r="AJ32" s="19">
        <f>VLOOKUP($AH32,ויקטורי!$B$5:$BQ$92,64,0)</f>
        <v>11.124067796609999</v>
      </c>
      <c r="AK32" s="20">
        <f t="shared" si="9"/>
        <v>7.0651511457841876E-2</v>
      </c>
      <c r="AL32" s="19">
        <f>VLOOKUP($AH32,ויקטורי!$B$5:$BQ$92,58,0)</f>
        <v>11.092499999999999</v>
      </c>
      <c r="AM32" s="20">
        <f t="shared" si="10"/>
        <v>7.3698444895199611E-2</v>
      </c>
      <c r="AN32" s="19">
        <f>VLOOKUP($AH32,ויקטורי!$B$5:$BQ$92,51,0)</f>
        <v>11.07</v>
      </c>
      <c r="AO32" s="20">
        <f t="shared" si="11"/>
        <v>7.5880758807588045E-2</v>
      </c>
      <c r="AP32" s="19">
        <f>VLOOKUP($AH32,ויקטורי!$B$5:$BQ$92,37,0)</f>
        <v>11.06</v>
      </c>
      <c r="AQ32" s="20">
        <f t="shared" si="12"/>
        <v>7.6853526220614699E-2</v>
      </c>
      <c r="AR32" s="19">
        <f>VLOOKUP($AH32,ויקטורי!$B$5:$BQ$92,23,0)</f>
        <v>11.08</v>
      </c>
      <c r="AS32" s="20">
        <f t="shared" si="13"/>
        <v>7.4909747292418727E-2</v>
      </c>
      <c r="AT32" s="19">
        <f>VLOOKUP($AH32,ויקטורי!$B$5:$BQ$92,9,0)</f>
        <v>11.02</v>
      </c>
      <c r="AU32" s="20">
        <f t="shared" si="14"/>
        <v>8.0762250453720652E-2</v>
      </c>
      <c r="AW32" s="3" t="s">
        <v>103</v>
      </c>
      <c r="AX32" s="3" t="s">
        <v>40</v>
      </c>
      <c r="AY32" s="19">
        <f>VLOOKUP(AX32,'חצי חינם'!B34:BQ133,65,0)</f>
        <v>13.6</v>
      </c>
      <c r="AZ32" s="19">
        <f>VLOOKUP($AX32,'חצי חינם'!$B$5:$BQ$92,64,0)</f>
        <v>13.6</v>
      </c>
      <c r="BA32" s="20">
        <f t="shared" si="30"/>
        <v>0</v>
      </c>
      <c r="BB32" s="19">
        <f>VLOOKUP($AX32,'חצי חינם'!$B$5:$BQ$92,58,0)</f>
        <v>13.07</v>
      </c>
      <c r="BC32" s="20">
        <f t="shared" si="15"/>
        <v>4.0550879877582213E-2</v>
      </c>
      <c r="BD32" s="19">
        <f>VLOOKUP($AX32,'חצי חינם'!$B$5:$BQ$92,51,0)</f>
        <v>9.9</v>
      </c>
      <c r="BE32" s="20">
        <f t="shared" si="16"/>
        <v>0.3737373737373737</v>
      </c>
      <c r="BF32" s="19">
        <f>VLOOKUP($AX32,'חצי חינם'!$B$5:$BQ$92,37,0)</f>
        <v>9.9</v>
      </c>
      <c r="BG32" s="20">
        <f t="shared" si="17"/>
        <v>0.3737373737373737</v>
      </c>
      <c r="BH32" s="19">
        <f>VLOOKUP($AX32,'חצי חינם'!$B$5:$BQ$92,23,0)</f>
        <v>9.9</v>
      </c>
      <c r="BI32" s="20">
        <f t="shared" si="18"/>
        <v>0.3737373737373737</v>
      </c>
      <c r="BJ32" s="19">
        <f>VLOOKUP($AX32,'חצי חינם'!$B$5:$BQ$92,9,0)</f>
        <v>9.9</v>
      </c>
      <c r="BK32" s="20">
        <f t="shared" si="34"/>
        <v>0.3737373737373737</v>
      </c>
      <c r="BM32" s="3" t="s">
        <v>108</v>
      </c>
      <c r="BN32" s="3" t="s">
        <v>40</v>
      </c>
      <c r="BO32" s="19">
        <f>VLOOKUP(BN32,'קרפור היפר'!B34:BQ125,65,0)</f>
        <v>10.9</v>
      </c>
      <c r="BP32" s="19">
        <f>VLOOKUP($BN32,'קרפור היפר'!$B$5:$BQ$92,64,0)</f>
        <v>10.9</v>
      </c>
      <c r="BQ32" s="20">
        <f t="shared" si="31"/>
        <v>0</v>
      </c>
      <c r="BR32" s="19">
        <f>VLOOKUP($BN32,'קרפור היפר'!$B$5:$BQ$92,58,0)</f>
        <v>10.9</v>
      </c>
      <c r="BS32" s="20">
        <f t="shared" si="19"/>
        <v>0</v>
      </c>
      <c r="BT32" s="19">
        <f>VLOOKUP($BN32,'קרפור היפר'!$B$5:$BQ$92,51,0)</f>
        <v>10.9</v>
      </c>
      <c r="BU32" s="20">
        <f t="shared" si="20"/>
        <v>0</v>
      </c>
      <c r="BV32" s="19">
        <f>VLOOKUP($BN32,'קרפור היפר'!$B$5:$BQ$92,37,0)</f>
        <v>10.57</v>
      </c>
      <c r="BW32" s="20">
        <f t="shared" si="21"/>
        <v>3.1220435193945129E-2</v>
      </c>
      <c r="BX32" s="19">
        <f>VLOOKUP($BN32,'קרפור היפר'!$B$5:$BQ$92,23,0)</f>
        <v>9</v>
      </c>
      <c r="BY32" s="20">
        <f t="shared" si="22"/>
        <v>0.21111111111111125</v>
      </c>
      <c r="BZ32" s="19">
        <f>VLOOKUP(BN32,'קרפור היפר'!$B$5:$BQ$92,9,0)</f>
        <v>9</v>
      </c>
      <c r="CA32" s="20">
        <f t="shared" si="23"/>
        <v>0.21111111111111125</v>
      </c>
      <c r="CC32" s="3" t="s">
        <v>111</v>
      </c>
      <c r="CD32" s="3" t="s">
        <v>40</v>
      </c>
      <c r="CE32" s="19">
        <f>VLOOKUP($CD32,יוחננוף!$B$5:$BQ$92,65,0)</f>
        <v>11.9</v>
      </c>
      <c r="CF32" s="19">
        <f>VLOOKUP($CD32,יוחננוף!$B$5:$BQ$92,64,0)</f>
        <v>9.9</v>
      </c>
      <c r="CG32" s="20">
        <f t="shared" si="32"/>
        <v>0.20202020202020199</v>
      </c>
      <c r="CH32" s="19">
        <f>VLOOKUP($CD32,יוחננוף!$B$5:$BQ$92,58,0)</f>
        <v>9.9</v>
      </c>
      <c r="CI32" s="20">
        <f t="shared" si="24"/>
        <v>0.20202020202020199</v>
      </c>
      <c r="CJ32" s="19">
        <f>VLOOKUP($CD32,יוחננוף!$B$5:$BQ$92,51,0)</f>
        <v>9.9</v>
      </c>
      <c r="CK32" s="20">
        <f t="shared" si="25"/>
        <v>0.20202020202020199</v>
      </c>
      <c r="CL32" s="19">
        <v>9.9</v>
      </c>
      <c r="CM32" s="20">
        <f t="shared" si="26"/>
        <v>0.20202020202020199</v>
      </c>
      <c r="CN32" s="19">
        <v>9.9</v>
      </c>
      <c r="CO32" s="20">
        <f t="shared" si="35"/>
        <v>0.20202020202020199</v>
      </c>
      <c r="CP32" s="19">
        <f>VLOOKUP(CD32,יוחננוף!$B$5:$BQ$92,9,0)</f>
        <v>11.9</v>
      </c>
      <c r="CQ32" s="20">
        <f t="shared" si="33"/>
        <v>0</v>
      </c>
    </row>
    <row r="33" spans="1:95" x14ac:dyDescent="0.3">
      <c r="A33" s="3" t="s">
        <v>10</v>
      </c>
      <c r="B33" s="3" t="s">
        <v>41</v>
      </c>
      <c r="C33" s="19">
        <f>VLOOKUP(B33,'רמי לוי'!$B$5:$BQ$92,65,0)</f>
        <v>10.67358490566</v>
      </c>
      <c r="D33" s="19">
        <f>VLOOKUP($B33,'רמי לוי'!$B$5:$BQ$92,64,0)</f>
        <v>10.9</v>
      </c>
      <c r="E33" s="20">
        <f t="shared" si="0"/>
        <v>-2.0772027003669757E-2</v>
      </c>
      <c r="F33" s="19">
        <f>VLOOKUP($B33,'רמי לוי'!$B$5:$BQ$92,58,0)</f>
        <v>10.9</v>
      </c>
      <c r="G33" s="20">
        <f t="shared" si="28"/>
        <v>-2.0772027003669757E-2</v>
      </c>
      <c r="H33" s="19">
        <f>VLOOKUP($B33,'רמי לוי'!$B$5:$BQ$92,51,0)</f>
        <v>8.9</v>
      </c>
      <c r="I33" s="20">
        <f t="shared" si="29"/>
        <v>0.19927920288314604</v>
      </c>
      <c r="J33" s="19">
        <f>VLOOKUP($B33,'רמי לוי'!$B$5:$BQ$92,37,0)</f>
        <v>8.9</v>
      </c>
      <c r="K33" s="20">
        <f t="shared" si="1"/>
        <v>0.19927920288314604</v>
      </c>
      <c r="L33" s="19">
        <f>VLOOKUP($B33,'רמי לוי'!$B$5:$BQ$92,23,0)</f>
        <v>8.9</v>
      </c>
      <c r="M33" s="20">
        <f t="shared" si="2"/>
        <v>0.19927920288314604</v>
      </c>
      <c r="N33" s="19">
        <f>VLOOKUP($B33,'רמי לוי'!$B$5:$BQ$92,9,0)</f>
        <v>8.9</v>
      </c>
      <c r="O33" s="20">
        <f t="shared" si="3"/>
        <v>0.19927920288314604</v>
      </c>
      <c r="Q33" s="3" t="s">
        <v>98</v>
      </c>
      <c r="R33" s="3" t="s">
        <v>41</v>
      </c>
      <c r="S33" s="19">
        <f>VLOOKUP(R33,'שופרסל דיל'!$B$5:$BQ$92,65,0)</f>
        <v>12.5</v>
      </c>
      <c r="T33" s="19">
        <f>VLOOKUP($R33,'שופרסל דיל'!$B$5:$BQ$92,64,0)</f>
        <v>12.5</v>
      </c>
      <c r="U33" s="20">
        <f t="shared" si="4"/>
        <v>0</v>
      </c>
      <c r="V33" s="19">
        <f>VLOOKUP($R33,'שופרסל דיל'!$B$5:$BQ$92,58,0)</f>
        <v>12.5</v>
      </c>
      <c r="W33" s="20">
        <f t="shared" si="27"/>
        <v>0</v>
      </c>
      <c r="X33" s="19">
        <f>VLOOKUP($R33,'שופרסל דיל'!$B$5:$BQ$92,51,0)</f>
        <v>12.5</v>
      </c>
      <c r="Y33" s="20">
        <f t="shared" si="5"/>
        <v>0</v>
      </c>
      <c r="Z33" s="19">
        <f>VLOOKUP($R33,'שופרסל דיל'!$B$5:$BQ$92,37,0)</f>
        <v>12.5</v>
      </c>
      <c r="AA33" s="20">
        <f t="shared" si="6"/>
        <v>0</v>
      </c>
      <c r="AB33" s="19">
        <f>VLOOKUP($R33,'שופרסל דיל'!$B$5:$BQ$92,23,0)</f>
        <v>12.5</v>
      </c>
      <c r="AC33" s="20">
        <f t="shared" si="7"/>
        <v>0</v>
      </c>
      <c r="AD33" s="19">
        <f>VLOOKUP($R33,'שופרסל דיל'!$B$5:$BQ$92,9,0)</f>
        <v>12.5</v>
      </c>
      <c r="AE33" s="20">
        <f t="shared" si="8"/>
        <v>0</v>
      </c>
      <c r="AG33" s="3" t="s">
        <v>101</v>
      </c>
      <c r="AH33" s="3" t="s">
        <v>41</v>
      </c>
      <c r="AI33" s="19">
        <f>VLOOKUP(AH33,ויקטורי!$B$5:$BQ$92,65,0)</f>
        <v>11.91</v>
      </c>
      <c r="AJ33" s="19">
        <f>VLOOKUP($AH33,ויקטורי!$B$5:$BQ$92,64,0)</f>
        <v>11.193220338983</v>
      </c>
      <c r="AK33" s="20">
        <f t="shared" si="9"/>
        <v>6.403694730466869E-2</v>
      </c>
      <c r="AL33" s="19">
        <f>VLOOKUP($AH33,ויקטורי!$B$5:$BQ$92,58,0)</f>
        <v>11.168749999999999</v>
      </c>
      <c r="AM33" s="20">
        <f t="shared" si="10"/>
        <v>6.6368214885282661E-2</v>
      </c>
      <c r="AN33" s="19">
        <f>VLOOKUP($AH33,ויקטורי!$B$5:$BQ$92,51,0)</f>
        <v>11.08</v>
      </c>
      <c r="AO33" s="20">
        <f t="shared" si="11"/>
        <v>7.4909747292418727E-2</v>
      </c>
      <c r="AP33" s="19">
        <f>VLOOKUP($AH33,ויקטורי!$B$5:$BQ$92,37,0)</f>
        <v>11.05</v>
      </c>
      <c r="AQ33" s="20">
        <f t="shared" si="12"/>
        <v>7.7828054298642479E-2</v>
      </c>
      <c r="AR33" s="19">
        <f>VLOOKUP($AH33,ויקטורי!$B$5:$BQ$92,23,0)</f>
        <v>11.07</v>
      </c>
      <c r="AS33" s="20">
        <f t="shared" si="13"/>
        <v>7.5880758807588045E-2</v>
      </c>
      <c r="AT33" s="19">
        <f>VLOOKUP($AH33,ויקטורי!$B$5:$BQ$92,9,0)</f>
        <v>10.97</v>
      </c>
      <c r="AU33" s="20">
        <f t="shared" si="14"/>
        <v>8.5688240656335513E-2</v>
      </c>
      <c r="AW33" s="3" t="s">
        <v>103</v>
      </c>
      <c r="AX33" s="3" t="s">
        <v>41</v>
      </c>
      <c r="AY33" s="19">
        <f>VLOOKUP(AX33,'חצי חינם'!B35:BQ134,65,0)</f>
        <v>13.6</v>
      </c>
      <c r="AZ33" s="19">
        <f>VLOOKUP($AX33,'חצי חינם'!$B$5:$BQ$92,64,0)</f>
        <v>13.6</v>
      </c>
      <c r="BA33" s="20">
        <f t="shared" si="30"/>
        <v>0</v>
      </c>
      <c r="BB33" s="19">
        <f>VLOOKUP($AX33,'חצי חינם'!$B$5:$BQ$92,58,0)</f>
        <v>12.98</v>
      </c>
      <c r="BC33" s="20">
        <f t="shared" si="15"/>
        <v>4.7765793528505407E-2</v>
      </c>
      <c r="BD33" s="19">
        <f>VLOOKUP($AX33,'חצי חינם'!$B$5:$BQ$92,51,0)</f>
        <v>9.9</v>
      </c>
      <c r="BE33" s="20">
        <f t="shared" si="16"/>
        <v>0.3737373737373737</v>
      </c>
      <c r="BF33" s="19">
        <f>VLOOKUP($AX33,'חצי חינם'!$B$5:$BQ$92,37,0)</f>
        <v>9.9</v>
      </c>
      <c r="BG33" s="20">
        <f t="shared" si="17"/>
        <v>0.3737373737373737</v>
      </c>
      <c r="BH33" s="19">
        <f>VLOOKUP($AX33,'חצי חינם'!$B$5:$BQ$92,23,0)</f>
        <v>9.9</v>
      </c>
      <c r="BI33" s="20">
        <f t="shared" si="18"/>
        <v>0.3737373737373737</v>
      </c>
      <c r="BJ33" s="19">
        <f>VLOOKUP($AX33,'חצי חינם'!$B$5:$BQ$92,9,0)</f>
        <v>9.9</v>
      </c>
      <c r="BK33" s="20">
        <f t="shared" si="34"/>
        <v>0.3737373737373737</v>
      </c>
      <c r="BM33" s="3" t="s">
        <v>108</v>
      </c>
      <c r="BN33" s="3" t="s">
        <v>41</v>
      </c>
      <c r="BO33" s="19">
        <f>VLOOKUP(BN33,'קרפור היפר'!B35:BQ126,65,0)</f>
        <v>10.9</v>
      </c>
      <c r="BP33" s="19">
        <f>VLOOKUP($BN33,'קרפור היפר'!$B$5:$BQ$92,64,0)</f>
        <v>10.9</v>
      </c>
      <c r="BQ33" s="20">
        <f t="shared" si="31"/>
        <v>0</v>
      </c>
      <c r="BR33" s="19">
        <f>VLOOKUP($BN33,'קרפור היפר'!$B$5:$BQ$92,58,0)</f>
        <v>10.9</v>
      </c>
      <c r="BS33" s="20">
        <f t="shared" si="19"/>
        <v>0</v>
      </c>
      <c r="BT33" s="19">
        <f>VLOOKUP($BN33,'קרפור היפר'!$B$5:$BQ$92,51,0)</f>
        <v>10.9</v>
      </c>
      <c r="BU33" s="20">
        <f t="shared" si="20"/>
        <v>0</v>
      </c>
      <c r="BV33" s="19">
        <f>VLOOKUP($BN33,'קרפור היפר'!$B$5:$BQ$92,37,0)</f>
        <v>10.57</v>
      </c>
      <c r="BW33" s="20">
        <f t="shared" si="21"/>
        <v>3.1220435193945129E-2</v>
      </c>
      <c r="BX33" s="19">
        <f>VLOOKUP($BN33,'קרפור היפר'!$B$5:$BQ$92,23,0)</f>
        <v>9</v>
      </c>
      <c r="BY33" s="20">
        <f t="shared" si="22"/>
        <v>0.21111111111111125</v>
      </c>
      <c r="BZ33" s="19">
        <f>VLOOKUP(BN33,'קרפור היפר'!$B$5:$BQ$92,9,0)</f>
        <v>9</v>
      </c>
      <c r="CA33" s="20">
        <f t="shared" si="23"/>
        <v>0.21111111111111125</v>
      </c>
      <c r="CC33" s="3" t="s">
        <v>111</v>
      </c>
      <c r="CD33" s="3" t="s">
        <v>41</v>
      </c>
      <c r="CE33" s="19">
        <f>VLOOKUP($CD33,יוחננוף!$B$5:$BQ$92,65,0)</f>
        <v>11.9</v>
      </c>
      <c r="CF33" s="19">
        <f>VLOOKUP($CD33,יוחננוף!$B$5:$BQ$92,64,0)</f>
        <v>9.9</v>
      </c>
      <c r="CG33" s="20">
        <f t="shared" si="32"/>
        <v>0.20202020202020199</v>
      </c>
      <c r="CH33" s="19">
        <f>VLOOKUP($CD33,יוחננוף!$B$5:$BQ$92,58,0)</f>
        <v>9.9</v>
      </c>
      <c r="CI33" s="20">
        <f t="shared" si="24"/>
        <v>0.20202020202020199</v>
      </c>
      <c r="CJ33" s="19">
        <f>VLOOKUP($CD33,יוחננוף!$B$5:$BQ$92,51,0)</f>
        <v>9.9</v>
      </c>
      <c r="CK33" s="20">
        <f t="shared" si="25"/>
        <v>0.20202020202020199</v>
      </c>
      <c r="CL33" s="19">
        <v>9.9</v>
      </c>
      <c r="CM33" s="20">
        <f t="shared" si="26"/>
        <v>0.20202020202020199</v>
      </c>
      <c r="CN33" s="19">
        <v>9.9</v>
      </c>
      <c r="CO33" s="20">
        <f t="shared" si="35"/>
        <v>0.20202020202020199</v>
      </c>
      <c r="CP33" s="19">
        <v>9.9</v>
      </c>
      <c r="CQ33" s="20">
        <f t="shared" si="33"/>
        <v>0.20202020202020199</v>
      </c>
    </row>
    <row r="34" spans="1:95" x14ac:dyDescent="0.3">
      <c r="A34" s="3" t="s">
        <v>10</v>
      </c>
      <c r="B34" s="3" t="s">
        <v>42</v>
      </c>
      <c r="C34" s="19">
        <f>VLOOKUP(B34,'רמי לוי'!$B$5:$BQ$92,65,0)</f>
        <v>16.863636363636001</v>
      </c>
      <c r="D34" s="19">
        <f>VLOOKUP($B34,'רמי לוי'!$B$5:$BQ$92,64,0)</f>
        <v>16.899999999999999</v>
      </c>
      <c r="E34" s="20">
        <f t="shared" si="0"/>
        <v>-2.1516944594081044E-3</v>
      </c>
      <c r="F34" s="19">
        <f>VLOOKUP($B34,'רמי לוי'!$B$5:$BQ$92,58,0)</f>
        <v>16.899999999999999</v>
      </c>
      <c r="G34" s="20">
        <f t="shared" si="28"/>
        <v>-2.1516944594081044E-3</v>
      </c>
      <c r="H34" s="19">
        <f>VLOOKUP($B34,'רמי לוי'!$B$5:$BQ$92,51,0)</f>
        <v>16.899999999999999</v>
      </c>
      <c r="I34" s="20">
        <f t="shared" si="29"/>
        <v>-2.1516944594081044E-3</v>
      </c>
      <c r="J34" s="19">
        <f>VLOOKUP($B34,'רמי לוי'!$B$5:$BQ$92,37,0)</f>
        <v>16.899999999999999</v>
      </c>
      <c r="K34" s="20">
        <f t="shared" si="1"/>
        <v>-2.1516944594081044E-3</v>
      </c>
      <c r="L34" s="19">
        <f>VLOOKUP($B34,'רמי לוי'!$B$5:$BQ$92,23,0)</f>
        <v>16.899999999999999</v>
      </c>
      <c r="M34" s="20">
        <f t="shared" si="2"/>
        <v>-2.1516944594081044E-3</v>
      </c>
      <c r="N34" s="19">
        <f>VLOOKUP($B34,'רמי לוי'!$B$5:$BQ$92,9,0)</f>
        <v>16.899999999999999</v>
      </c>
      <c r="O34" s="20">
        <f t="shared" si="3"/>
        <v>-2.1516944594081044E-3</v>
      </c>
      <c r="Q34" s="3" t="s">
        <v>98</v>
      </c>
      <c r="R34" s="3" t="s">
        <v>42</v>
      </c>
      <c r="S34" s="19">
        <f>VLOOKUP(R34,'שופרסל דיל'!$B$5:$BQ$92,65,0)</f>
        <v>19.600000000000001</v>
      </c>
      <c r="T34" s="19">
        <f>VLOOKUP($R34,'שופרסל דיל'!$B$5:$BQ$92,64,0)</f>
        <v>19.600000000000001</v>
      </c>
      <c r="U34" s="20">
        <f t="shared" si="4"/>
        <v>0</v>
      </c>
      <c r="V34" s="19">
        <f>VLOOKUP($R34,'שופרסל דיל'!$B$5:$BQ$92,58,0)</f>
        <v>19.600000000000001</v>
      </c>
      <c r="W34" s="20">
        <f t="shared" si="27"/>
        <v>0</v>
      </c>
      <c r="X34" s="19">
        <f>VLOOKUP($R34,'שופרסל דיל'!$B$5:$BQ$92,51,0)</f>
        <v>19.600000000000001</v>
      </c>
      <c r="Y34" s="20">
        <f t="shared" si="5"/>
        <v>0</v>
      </c>
      <c r="Z34" s="19">
        <f>VLOOKUP($R34,'שופרסל דיל'!$B$5:$BQ$92,37,0)</f>
        <v>19.600000000000001</v>
      </c>
      <c r="AA34" s="20">
        <f t="shared" si="6"/>
        <v>0</v>
      </c>
      <c r="AB34" s="19">
        <f>VLOOKUP($R34,'שופרסל דיל'!$B$5:$BQ$92,23,0)</f>
        <v>19.600000000000001</v>
      </c>
      <c r="AC34" s="20">
        <f t="shared" si="7"/>
        <v>0</v>
      </c>
      <c r="AD34" s="19">
        <f>VLOOKUP($R34,'שופרסל דיל'!$B$5:$BQ$92,9,0)</f>
        <v>19.600000000000001</v>
      </c>
      <c r="AE34" s="20">
        <f t="shared" si="8"/>
        <v>0</v>
      </c>
      <c r="AG34" s="3" t="s">
        <v>101</v>
      </c>
      <c r="AH34" s="3" t="s">
        <v>42</v>
      </c>
      <c r="AI34" s="19">
        <f>VLOOKUP(AH34,ויקטורי!$B$5:$BQ$92,65,0)</f>
        <v>19.899999999999999</v>
      </c>
      <c r="AJ34" s="19">
        <f>VLOOKUP($AH34,ויקטורי!$B$5:$BQ$92,64,0)</f>
        <v>19.899999999999999</v>
      </c>
      <c r="AK34" s="20">
        <f t="shared" si="9"/>
        <v>0</v>
      </c>
      <c r="AL34" s="19">
        <f>VLOOKUP($AH34,ויקטורי!$B$5:$BQ$92,58,0)</f>
        <v>19.899999999999999</v>
      </c>
      <c r="AM34" s="20">
        <f t="shared" si="10"/>
        <v>0</v>
      </c>
      <c r="AN34" s="19">
        <f>VLOOKUP($AH34,ויקטורי!$B$5:$BQ$92,51,0)</f>
        <v>19.899999999999999</v>
      </c>
      <c r="AO34" s="20">
        <f t="shared" si="11"/>
        <v>0</v>
      </c>
      <c r="AP34" s="19">
        <f>VLOOKUP($AH34,ויקטורי!$B$5:$BQ$92,37,0)</f>
        <v>19.899999999999999</v>
      </c>
      <c r="AQ34" s="20">
        <f t="shared" si="12"/>
        <v>0</v>
      </c>
      <c r="AR34" s="19">
        <f>VLOOKUP($AH34,ויקטורי!$B$5:$BQ$92,23,0)</f>
        <v>18.546666666667001</v>
      </c>
      <c r="AS34" s="20">
        <f t="shared" si="13"/>
        <v>7.296908698775928E-2</v>
      </c>
      <c r="AT34" s="19">
        <f>VLOOKUP($AH34,ויקטורי!$B$5:$BQ$92,9,0)</f>
        <v>19.691333333332999</v>
      </c>
      <c r="AU34" s="20">
        <f t="shared" si="14"/>
        <v>1.0596878491400785E-2</v>
      </c>
      <c r="AW34" s="3" t="s">
        <v>103</v>
      </c>
      <c r="AX34" s="3" t="s">
        <v>42</v>
      </c>
      <c r="AY34" s="19">
        <f>VLOOKUP(AX34,'חצי חינם'!B36:BQ135,65,0)</f>
        <v>19.899999999999999</v>
      </c>
      <c r="AZ34" s="19">
        <f>VLOOKUP($AX34,'חצי חינם'!$B$5:$BQ$92,64,0)</f>
        <v>19.899999999999999</v>
      </c>
      <c r="BA34" s="20">
        <f t="shared" si="30"/>
        <v>0</v>
      </c>
      <c r="BB34" s="19">
        <f>VLOOKUP($AX34,'חצי חינם'!$B$5:$BQ$92,58,0)</f>
        <v>19.899999999999999</v>
      </c>
      <c r="BC34" s="20">
        <f t="shared" si="15"/>
        <v>0</v>
      </c>
      <c r="BD34" s="19">
        <f>VLOOKUP($AX34,'חצי חינם'!$B$5:$BQ$92,51,0)</f>
        <v>19.899999999999999</v>
      </c>
      <c r="BE34" s="20">
        <f t="shared" si="16"/>
        <v>0</v>
      </c>
      <c r="BF34" s="19">
        <f>VLOOKUP($AX34,'חצי חינם'!$B$5:$BQ$92,37,0)</f>
        <v>17.5</v>
      </c>
      <c r="BG34" s="20">
        <f t="shared" si="17"/>
        <v>0.13714285714285701</v>
      </c>
      <c r="BH34" s="19">
        <f>VLOOKUP($AX34,'חצי חינם'!$B$5:$BQ$92,23,0)</f>
        <v>17.5</v>
      </c>
      <c r="BI34" s="20">
        <f t="shared" si="18"/>
        <v>0.13714285714285701</v>
      </c>
      <c r="BJ34" s="19">
        <f>VLOOKUP($AX34,'חצי חינם'!$B$5:$BQ$92,9,0)</f>
        <v>19.899999999999999</v>
      </c>
      <c r="BK34" s="20">
        <f t="shared" si="34"/>
        <v>0</v>
      </c>
      <c r="BM34" s="3" t="s">
        <v>108</v>
      </c>
      <c r="BN34" s="3" t="s">
        <v>42</v>
      </c>
      <c r="BO34" s="19">
        <f>VLOOKUP(BN34,'קרפור היפר'!B36:BQ127,65,0)</f>
        <v>18.5</v>
      </c>
      <c r="BP34" s="19">
        <f>VLOOKUP($BN34,'קרפור היפר'!$B$5:$BQ$92,64,0)</f>
        <v>17</v>
      </c>
      <c r="BQ34" s="20">
        <f t="shared" si="31"/>
        <v>8.8235294117646967E-2</v>
      </c>
      <c r="BR34" s="19">
        <f>VLOOKUP($BN34,'קרפור היפר'!$B$5:$BQ$92,58,0)</f>
        <v>17</v>
      </c>
      <c r="BS34" s="20">
        <f t="shared" si="19"/>
        <v>8.8235294117646967E-2</v>
      </c>
      <c r="BT34" s="19">
        <f>VLOOKUP($BN34,'קרפור היפר'!$B$5:$BQ$92,51,0)</f>
        <v>17</v>
      </c>
      <c r="BU34" s="20">
        <f t="shared" si="20"/>
        <v>8.8235294117646967E-2</v>
      </c>
      <c r="BV34" s="19">
        <f>VLOOKUP($BN34,'קרפור היפר'!$B$5:$BQ$92,37,0)</f>
        <v>17</v>
      </c>
      <c r="BW34" s="20">
        <f t="shared" si="21"/>
        <v>8.8235294117646967E-2</v>
      </c>
      <c r="BX34" s="19">
        <f>VLOOKUP($BN34,'קרפור היפר'!$B$5:$BQ$92,23,0)</f>
        <v>17</v>
      </c>
      <c r="BY34" s="20">
        <f t="shared" si="22"/>
        <v>8.8235294117646967E-2</v>
      </c>
      <c r="BZ34" s="19">
        <f>VLOOKUP(BN34,'קרפור היפר'!$B$5:$BQ$92,9,0)</f>
        <v>17</v>
      </c>
      <c r="CA34" s="20">
        <f t="shared" si="23"/>
        <v>8.8235294117646967E-2</v>
      </c>
      <c r="CC34" s="3" t="s">
        <v>111</v>
      </c>
      <c r="CD34" s="3" t="s">
        <v>42</v>
      </c>
      <c r="CE34" s="19">
        <f>VLOOKUP($CD34,יוחננוף!$B$5:$BQ$92,65,0)</f>
        <v>17.170000000000002</v>
      </c>
      <c r="CF34" s="19">
        <f>VLOOKUP($CD34,יוחננוף!$B$5:$BQ$92,64,0)</f>
        <v>17.14</v>
      </c>
      <c r="CG34" s="20">
        <f t="shared" si="32"/>
        <v>1.7502917152858455E-3</v>
      </c>
      <c r="CH34" s="19">
        <f>VLOOKUP($CD34,יוחננוף!$B$5:$BQ$92,58,0)</f>
        <v>17.170000000000002</v>
      </c>
      <c r="CI34" s="20">
        <f t="shared" si="24"/>
        <v>0</v>
      </c>
      <c r="CJ34" s="19">
        <f>VLOOKUP($CD34,יוחננוף!$B$5:$BQ$92,51,0)</f>
        <v>17.16</v>
      </c>
      <c r="CK34" s="20">
        <f t="shared" si="25"/>
        <v>5.827505827507018E-4</v>
      </c>
      <c r="CL34" s="19">
        <f>VLOOKUP($CD34,יוחננוף!$B$5:$BQ$92,37,0)</f>
        <v>17.170000000000002</v>
      </c>
      <c r="CM34" s="20">
        <f t="shared" si="26"/>
        <v>0</v>
      </c>
      <c r="CN34" s="19">
        <f>VLOOKUP(CD34,יוחננוף!$B$5:$BQ$92,23,0)</f>
        <v>17.170000000000002</v>
      </c>
      <c r="CO34" s="20">
        <f t="shared" si="35"/>
        <v>0</v>
      </c>
      <c r="CP34" s="19">
        <f>VLOOKUP(CD34,יוחננוף!$B$5:$BQ$92,9,0)</f>
        <v>17.16</v>
      </c>
      <c r="CQ34" s="20">
        <f t="shared" si="33"/>
        <v>5.827505827507018E-4</v>
      </c>
    </row>
    <row r="35" spans="1:95" x14ac:dyDescent="0.3">
      <c r="A35" s="3" t="s">
        <v>10</v>
      </c>
      <c r="B35" s="3" t="s">
        <v>43</v>
      </c>
      <c r="C35" s="19">
        <f>VLOOKUP(B35,'רמי לוי'!$B$5:$BQ$92,65,0)</f>
        <v>23.9</v>
      </c>
      <c r="D35" s="19">
        <f>VLOOKUP($B35,'רמי לוי'!$B$5:$BQ$92,64,0)</f>
        <v>23.9</v>
      </c>
      <c r="E35" s="20">
        <f t="shared" si="0"/>
        <v>0</v>
      </c>
      <c r="F35" s="19">
        <f>VLOOKUP($B35,'רמי לוי'!$B$5:$BQ$92,58,0)</f>
        <v>23.9</v>
      </c>
      <c r="G35" s="20">
        <f t="shared" si="28"/>
        <v>0</v>
      </c>
      <c r="H35" s="19">
        <f>VLOOKUP($B35,'רמי לוי'!$B$5:$BQ$92,51,0)</f>
        <v>23.9</v>
      </c>
      <c r="I35" s="20">
        <f t="shared" si="29"/>
        <v>0</v>
      </c>
      <c r="J35" s="19">
        <f>VLOOKUP($B35,'רמי לוי'!$B$5:$BQ$92,37,0)</f>
        <v>19.899999999999999</v>
      </c>
      <c r="K35" s="20">
        <f t="shared" si="1"/>
        <v>0.20100502512562812</v>
      </c>
      <c r="L35" s="19">
        <f>VLOOKUP($B35,'רמי לוי'!$B$5:$BQ$92,23,0)</f>
        <v>19.899999999999999</v>
      </c>
      <c r="M35" s="20">
        <f t="shared" si="2"/>
        <v>0.20100502512562812</v>
      </c>
      <c r="N35" s="19">
        <f>VLOOKUP($B35,'רמי לוי'!$B$5:$BQ$92,9,0)</f>
        <v>21.9</v>
      </c>
      <c r="O35" s="20">
        <f t="shared" si="3"/>
        <v>9.1324200913242004E-2</v>
      </c>
      <c r="Q35" s="3" t="s">
        <v>98</v>
      </c>
      <c r="R35" s="3" t="s">
        <v>43</v>
      </c>
      <c r="S35" s="19">
        <f>VLOOKUP(R35,'שופרסל דיל'!$B$5:$BQ$92,65,0)</f>
        <v>26.9</v>
      </c>
      <c r="T35" s="19">
        <f>VLOOKUP($R35,'שופרסל דיל'!$B$5:$BQ$92,64,0)</f>
        <v>26.9</v>
      </c>
      <c r="U35" s="20">
        <f t="shared" si="4"/>
        <v>0</v>
      </c>
      <c r="V35" s="19">
        <f>VLOOKUP($R35,'שופרסל דיל'!$B$5:$BQ$92,58,0)</f>
        <v>26.9</v>
      </c>
      <c r="W35" s="20">
        <f t="shared" si="27"/>
        <v>0</v>
      </c>
      <c r="X35" s="19">
        <f>VLOOKUP($R35,'שופרסל דיל'!$B$5:$BQ$92,51,0)</f>
        <v>26.9</v>
      </c>
      <c r="Y35" s="20">
        <f t="shared" si="5"/>
        <v>0</v>
      </c>
      <c r="Z35" s="19">
        <f>VLOOKUP($R35,'שופרסל דיל'!$B$5:$BQ$92,37,0)</f>
        <v>26.9</v>
      </c>
      <c r="AA35" s="20">
        <f t="shared" si="6"/>
        <v>0</v>
      </c>
      <c r="AB35" s="19">
        <f>VLOOKUP($R35,'שופרסל דיל'!$B$5:$BQ$92,23,0)</f>
        <v>26.9</v>
      </c>
      <c r="AC35" s="20">
        <f t="shared" si="7"/>
        <v>0</v>
      </c>
      <c r="AD35" s="19">
        <f>VLOOKUP($R35,'שופרסל דיל'!$B$5:$BQ$92,9,0)</f>
        <v>26.9</v>
      </c>
      <c r="AE35" s="20">
        <f t="shared" si="8"/>
        <v>0</v>
      </c>
      <c r="AG35" s="3" t="s">
        <v>101</v>
      </c>
      <c r="AH35" s="3" t="s">
        <v>43</v>
      </c>
      <c r="AI35" s="19">
        <f>VLOOKUP(AH35,ויקטורי!$B$5:$BQ$92,65,0)</f>
        <v>27.093442622950999</v>
      </c>
      <c r="AJ35" s="19">
        <f>VLOOKUP($AH35,ויקטורי!$B$5:$BQ$92,64,0)</f>
        <v>27.060447761193998</v>
      </c>
      <c r="AK35" s="20">
        <f t="shared" si="9"/>
        <v>1.2193021360245027E-3</v>
      </c>
      <c r="AL35" s="19">
        <f>VLOOKUP($AH35,ויקטורי!$B$5:$BQ$92,58,0)</f>
        <v>27.060447761193998</v>
      </c>
      <c r="AM35" s="20">
        <f t="shared" si="10"/>
        <v>1.2193021360245027E-3</v>
      </c>
      <c r="AN35" s="19">
        <f>VLOOKUP($AH35,ויקטורי!$B$5:$BQ$92,51,0)</f>
        <v>27.059696969697001</v>
      </c>
      <c r="AO35" s="20">
        <f t="shared" si="11"/>
        <v>1.2470817131391421E-3</v>
      </c>
      <c r="AP35" s="19">
        <f>VLOOKUP($AH35,ויקטורי!$B$5:$BQ$92,37,0)</f>
        <v>27.060447761193998</v>
      </c>
      <c r="AQ35" s="20">
        <f t="shared" si="12"/>
        <v>1.2193021360245027E-3</v>
      </c>
      <c r="AR35" s="19">
        <f>VLOOKUP($AH35,ויקטורי!$B$5:$BQ$92,23,0)</f>
        <v>27.060447761193998</v>
      </c>
      <c r="AS35" s="20">
        <f t="shared" si="13"/>
        <v>1.2193021360245027E-3</v>
      </c>
      <c r="AT35" s="19">
        <f>VLOOKUP($AH35,ויקטורי!$B$5:$BQ$92,9,0)</f>
        <v>26.753134328358001</v>
      </c>
      <c r="AU35" s="20">
        <f t="shared" si="14"/>
        <v>1.2720314951369049E-2</v>
      </c>
      <c r="AW35" s="3" t="s">
        <v>103</v>
      </c>
      <c r="AX35" s="3" t="s">
        <v>43</v>
      </c>
      <c r="AY35" s="19">
        <f>VLOOKUP(AX35,'חצי חינם'!B37:BQ136,65,0)</f>
        <v>26.9</v>
      </c>
      <c r="AZ35" s="19">
        <f>VLOOKUP($AX35,'חצי חינם'!$B$5:$BQ$92,64,0)</f>
        <v>21.9</v>
      </c>
      <c r="BA35" s="20">
        <f t="shared" si="30"/>
        <v>0.22831050228310512</v>
      </c>
      <c r="BB35" s="19">
        <f>VLOOKUP($AX35,'חצי חינם'!$B$5:$BQ$92,58,0)</f>
        <v>22.61</v>
      </c>
      <c r="BC35" s="20">
        <f t="shared" si="15"/>
        <v>0.18973905351614317</v>
      </c>
      <c r="BD35" s="19">
        <f>VLOOKUP($AX35,'חצי חינם'!$B$5:$BQ$92,51,0)</f>
        <v>26.9</v>
      </c>
      <c r="BE35" s="20">
        <f t="shared" si="16"/>
        <v>0</v>
      </c>
      <c r="BF35" s="19">
        <f>VLOOKUP($AX35,'חצי חינם'!$B$5:$BQ$92,37,0)</f>
        <v>24.9</v>
      </c>
      <c r="BG35" s="20">
        <f t="shared" si="17"/>
        <v>8.032128514056236E-2</v>
      </c>
      <c r="BH35" s="19">
        <f>VLOOKUP($AX35,'חצי חינם'!$B$5:$BQ$92,23,0)</f>
        <v>20</v>
      </c>
      <c r="BI35" s="20">
        <f t="shared" si="18"/>
        <v>0.34499999999999997</v>
      </c>
      <c r="BJ35" s="19">
        <f>VLOOKUP($AX35,'חצי חינם'!$B$5:$BQ$92,9,0)</f>
        <v>26.9</v>
      </c>
      <c r="BK35" s="20">
        <f t="shared" si="34"/>
        <v>0</v>
      </c>
      <c r="BM35" s="3" t="s">
        <v>108</v>
      </c>
      <c r="BN35" s="3" t="s">
        <v>43</v>
      </c>
      <c r="BO35" s="19">
        <f>VLOOKUP(BN35,'קרפור היפר'!B37:BQ128,65,0)</f>
        <v>24.9</v>
      </c>
      <c r="BP35" s="19">
        <f>VLOOKUP($BN35,'קרפור היפר'!$B$5:$BQ$92,64,0)</f>
        <v>24.9</v>
      </c>
      <c r="BQ35" s="20">
        <f t="shared" si="31"/>
        <v>0</v>
      </c>
      <c r="BR35" s="19">
        <f>VLOOKUP($BN35,'קרפור היפר'!$B$5:$BQ$92,58,0)</f>
        <v>24.9</v>
      </c>
      <c r="BS35" s="20">
        <f t="shared" si="19"/>
        <v>0</v>
      </c>
      <c r="BT35" s="19">
        <f>VLOOKUP($BN35,'קרפור היפר'!$B$5:$BQ$92,51,0)</f>
        <v>23.9</v>
      </c>
      <c r="BU35" s="20">
        <f t="shared" si="20"/>
        <v>4.1841004184100417E-2</v>
      </c>
      <c r="BV35" s="19">
        <f>VLOOKUP($BN35,'קרפור היפר'!$B$5:$BQ$92,37,0)</f>
        <v>23.9</v>
      </c>
      <c r="BW35" s="20">
        <f t="shared" si="21"/>
        <v>4.1841004184100417E-2</v>
      </c>
      <c r="BX35" s="19">
        <f>VLOOKUP($BN35,'קרפור היפר'!$B$5:$BQ$92,23,0)</f>
        <v>23.5</v>
      </c>
      <c r="BY35" s="20">
        <f t="shared" si="22"/>
        <v>5.9574468085106247E-2</v>
      </c>
      <c r="BZ35" s="19">
        <f>VLOOKUP(BN35,'קרפור היפר'!$B$5:$BQ$92,9,0)</f>
        <v>24.9</v>
      </c>
      <c r="CA35" s="20">
        <f t="shared" si="23"/>
        <v>0</v>
      </c>
      <c r="CC35" s="3" t="s">
        <v>111</v>
      </c>
      <c r="CD35" s="3" t="s">
        <v>43</v>
      </c>
      <c r="CE35" s="19">
        <f>VLOOKUP($CD35,יוחננוף!$B$5:$BQ$92,65,0)</f>
        <v>25.14</v>
      </c>
      <c r="CF35" s="19">
        <f>VLOOKUP($CD35,יוחננוף!$B$5:$BQ$92,64,0)</f>
        <v>25.18</v>
      </c>
      <c r="CG35" s="20">
        <f t="shared" si="32"/>
        <v>-1.5885623510722979E-3</v>
      </c>
      <c r="CH35" s="19">
        <f>VLOOKUP($CD35,יוחננוף!$B$5:$BQ$92,58,0)</f>
        <v>25.23</v>
      </c>
      <c r="CI35" s="20">
        <f t="shared" si="24"/>
        <v>-3.5671819262782511E-3</v>
      </c>
      <c r="CJ35" s="19">
        <f>VLOOKUP($CD35,יוחננוף!$B$5:$BQ$92,51,0)</f>
        <v>24.533333333333001</v>
      </c>
      <c r="CK35" s="20">
        <f t="shared" si="25"/>
        <v>2.4728260869579133E-2</v>
      </c>
      <c r="CL35" s="19">
        <f>VLOOKUP($CD35,יוחננוף!$B$5:$BQ$92,37,0)</f>
        <v>24.511707317073</v>
      </c>
      <c r="CM35" s="20">
        <f t="shared" si="26"/>
        <v>2.5632350892562217E-2</v>
      </c>
      <c r="CN35" s="19">
        <f>VLOOKUP(CD35,יוחננוף!$B$5:$BQ$92,23,0)</f>
        <v>24.511707317073</v>
      </c>
      <c r="CO35" s="20">
        <f t="shared" si="35"/>
        <v>2.5632350892562217E-2</v>
      </c>
      <c r="CP35" s="19">
        <f>VLOOKUP(CD35,יוחננוף!$B$5:$BQ$92,9,0)</f>
        <v>24.533333333333001</v>
      </c>
      <c r="CQ35" s="20">
        <f t="shared" si="33"/>
        <v>2.4728260869579133E-2</v>
      </c>
    </row>
    <row r="36" spans="1:95" x14ac:dyDescent="0.3">
      <c r="A36" s="3" t="s">
        <v>10</v>
      </c>
      <c r="B36" s="3" t="s">
        <v>44</v>
      </c>
      <c r="C36" s="19">
        <f>VLOOKUP(B36,'רמי לוי'!$B$5:$BQ$92,65,0)</f>
        <v>4.9000000000000004</v>
      </c>
      <c r="D36" s="19">
        <f>VLOOKUP($B36,'רמי לוי'!$B$5:$BQ$92,64,0)</f>
        <v>5.3089285714286003</v>
      </c>
      <c r="E36" s="20">
        <f t="shared" si="0"/>
        <v>-7.7026572485709655E-2</v>
      </c>
      <c r="F36" s="19">
        <f>VLOOKUP($B36,'רמי לוי'!$B$5:$BQ$92,58,0)</f>
        <v>5.3714285714286003</v>
      </c>
      <c r="G36" s="20">
        <f t="shared" si="28"/>
        <v>-8.776595744681337E-2</v>
      </c>
      <c r="H36" s="19">
        <f>VLOOKUP($B36,'רמי לוי'!$B$5:$BQ$92,51,0)</f>
        <v>4.49</v>
      </c>
      <c r="I36" s="20">
        <f t="shared" si="29"/>
        <v>9.1314031180400823E-2</v>
      </c>
      <c r="J36" s="19">
        <f>VLOOKUP($B36,'רמי לוי'!$B$5:$BQ$92,37,0)</f>
        <v>4.49</v>
      </c>
      <c r="K36" s="20">
        <f t="shared" si="1"/>
        <v>9.1314031180400823E-2</v>
      </c>
      <c r="L36" s="19">
        <f>VLOOKUP($B36,'רמי לוי'!$B$5:$BQ$92,23,0)</f>
        <v>4.49</v>
      </c>
      <c r="M36" s="20">
        <f t="shared" si="2"/>
        <v>9.1314031180400823E-2</v>
      </c>
      <c r="N36" s="19">
        <f>VLOOKUP($B36,'רמי לוי'!$B$5:$BQ$92,9,0)</f>
        <v>4.49</v>
      </c>
      <c r="O36" s="20">
        <f t="shared" si="3"/>
        <v>9.1314031180400823E-2</v>
      </c>
      <c r="Q36" s="3" t="s">
        <v>98</v>
      </c>
      <c r="R36" s="3" t="s">
        <v>44</v>
      </c>
      <c r="S36" s="19">
        <f>VLOOKUP(R36,'שופרסל דיל'!$B$5:$BQ$92,65,0)</f>
        <v>5</v>
      </c>
      <c r="T36" s="19">
        <f>VLOOKUP($R36,'שופרסל דיל'!$B$5:$BQ$92,64,0)</f>
        <v>5.33</v>
      </c>
      <c r="U36" s="20">
        <f t="shared" si="4"/>
        <v>-6.1913696060037493E-2</v>
      </c>
      <c r="V36" s="19">
        <f>VLOOKUP($R36,'שופרסל דיל'!$B$5:$BQ$92,58,0)</f>
        <v>5</v>
      </c>
      <c r="W36" s="20">
        <f t="shared" si="27"/>
        <v>0</v>
      </c>
      <c r="X36" s="19">
        <f>VLOOKUP($R36,'שופרסל דיל'!$B$5:$BQ$92,51,0)</f>
        <v>5</v>
      </c>
      <c r="Y36" s="20">
        <f t="shared" si="5"/>
        <v>0</v>
      </c>
      <c r="Z36" s="19">
        <f>VLOOKUP($R36,'שופרסל דיל'!$B$5:$BQ$92,37,0)</f>
        <v>5</v>
      </c>
      <c r="AA36" s="20">
        <f t="shared" si="6"/>
        <v>0</v>
      </c>
      <c r="AB36" s="19">
        <f>VLOOKUP($R36,'שופרסל דיל'!$B$5:$BQ$92,23,0)</f>
        <v>5</v>
      </c>
      <c r="AC36" s="20">
        <f t="shared" si="7"/>
        <v>0</v>
      </c>
      <c r="AD36" s="19">
        <f>VLOOKUP($R36,'שופרסל דיל'!$B$5:$BQ$92,9,0)</f>
        <v>5</v>
      </c>
      <c r="AE36" s="20">
        <f t="shared" si="8"/>
        <v>0</v>
      </c>
      <c r="AG36" s="3" t="s">
        <v>101</v>
      </c>
      <c r="AH36" s="3" t="s">
        <v>44</v>
      </c>
      <c r="AI36" s="19">
        <f>VLOOKUP(AH36,ויקטורי!$B$5:$BQ$92,65,0)</f>
        <v>5.3</v>
      </c>
      <c r="AJ36" s="19">
        <f>VLOOKUP($AH36,ויקטורי!$B$5:$BQ$92,64,0)</f>
        <v>5.3668656716417997</v>
      </c>
      <c r="AK36" s="20">
        <f t="shared" si="9"/>
        <v>-1.245897992102063E-2</v>
      </c>
      <c r="AL36" s="19">
        <f>VLOOKUP($AH36,ויקטורי!$B$5:$BQ$92,58,0)</f>
        <v>5.3668656716417997</v>
      </c>
      <c r="AM36" s="20">
        <f t="shared" si="10"/>
        <v>-1.245897992102063E-2</v>
      </c>
      <c r="AN36" s="19">
        <f>VLOOKUP($AH36,ויקטורי!$B$5:$BQ$92,51,0)</f>
        <v>5.34</v>
      </c>
      <c r="AO36" s="20">
        <f t="shared" si="11"/>
        <v>-7.4906367041198685E-3</v>
      </c>
      <c r="AP36" s="19">
        <f>VLOOKUP($AH36,ויקטורי!$B$5:$BQ$92,37,0)</f>
        <v>5.3390909090909</v>
      </c>
      <c r="AQ36" s="20">
        <f t="shared" si="12"/>
        <v>-7.3216414098400406E-3</v>
      </c>
      <c r="AR36" s="19">
        <f>VLOOKUP($AH36,ויקטורי!$B$5:$BQ$92,23,0)</f>
        <v>5.0536363636364001</v>
      </c>
      <c r="AS36" s="20">
        <f t="shared" si="13"/>
        <v>4.8749775139405926E-2</v>
      </c>
      <c r="AT36" s="19">
        <f>VLOOKUP($AH36,ויקטורי!$B$5:$BQ$92,9,0)</f>
        <v>5.29</v>
      </c>
      <c r="AU36" s="20">
        <f t="shared" si="14"/>
        <v>1.890359168241984E-3</v>
      </c>
      <c r="AW36" s="3" t="s">
        <v>103</v>
      </c>
      <c r="AX36" s="3" t="s">
        <v>44</v>
      </c>
      <c r="AY36" s="19">
        <f>VLOOKUP(AX36,'חצי חינם'!B38:BQ137,65,0)</f>
        <v>5</v>
      </c>
      <c r="AZ36" s="19">
        <f>VLOOKUP($AX36,'חצי חינם'!$B$5:$BQ$92,64,0)</f>
        <v>5</v>
      </c>
      <c r="BA36" s="20">
        <f t="shared" si="30"/>
        <v>0</v>
      </c>
      <c r="BB36" s="19">
        <f>VLOOKUP($AX36,'חצי חינם'!$B$5:$BQ$92,58,0)</f>
        <v>5</v>
      </c>
      <c r="BC36" s="20">
        <f t="shared" si="15"/>
        <v>0</v>
      </c>
      <c r="BD36" s="19">
        <f>VLOOKUP($AX36,'חצי חינם'!$B$5:$BQ$92,51,0)</f>
        <v>5</v>
      </c>
      <c r="BE36" s="20">
        <f t="shared" si="16"/>
        <v>0</v>
      </c>
      <c r="BF36" s="19">
        <f>VLOOKUP($AX36,'חצי חינם'!$B$5:$BQ$92,37,0)</f>
        <v>5</v>
      </c>
      <c r="BG36" s="20">
        <f t="shared" si="17"/>
        <v>0</v>
      </c>
      <c r="BH36" s="19">
        <f>VLOOKUP($AX36,'חצי חינם'!$B$5:$BQ$92,23,0)</f>
        <v>5</v>
      </c>
      <c r="BI36" s="20">
        <f t="shared" si="18"/>
        <v>0</v>
      </c>
      <c r="BJ36" s="19">
        <f>VLOOKUP($AX36,'חצי חינם'!$B$5:$BQ$92,9,0)</f>
        <v>5</v>
      </c>
      <c r="BK36" s="20">
        <f t="shared" si="34"/>
        <v>0</v>
      </c>
      <c r="BM36" s="3" t="s">
        <v>108</v>
      </c>
      <c r="BN36" s="3" t="s">
        <v>44</v>
      </c>
      <c r="BO36" s="19">
        <f>VLOOKUP(BN36,'קרפור היפר'!B38:BQ129,65,0)</f>
        <v>5.33</v>
      </c>
      <c r="BP36" s="19">
        <f>VLOOKUP($BN36,'קרפור היפר'!$B$5:$BQ$92,64,0)</f>
        <v>5.33</v>
      </c>
      <c r="BQ36" s="20">
        <f t="shared" si="31"/>
        <v>0</v>
      </c>
      <c r="BR36" s="19">
        <f>VLOOKUP($BN36,'קרפור היפר'!$B$5:$BQ$92,58,0)</f>
        <v>5.33</v>
      </c>
      <c r="BS36" s="20">
        <f t="shared" si="19"/>
        <v>0</v>
      </c>
      <c r="BT36" s="19">
        <f>VLOOKUP($BN36,'קרפור היפר'!$B$5:$BQ$92,51,0)</f>
        <v>4.5</v>
      </c>
      <c r="BU36" s="20">
        <f t="shared" si="20"/>
        <v>0.18444444444444441</v>
      </c>
      <c r="BV36" s="19">
        <f>VLOOKUP($BN36,'קרפור היפר'!$B$5:$BQ$92,37,0)</f>
        <v>4.5</v>
      </c>
      <c r="BW36" s="20">
        <f t="shared" si="21"/>
        <v>0.18444444444444441</v>
      </c>
      <c r="BX36" s="19">
        <f>VLOOKUP($BN36,'קרפור היפר'!$B$5:$BQ$92,23,0)</f>
        <v>4.5</v>
      </c>
      <c r="BY36" s="20">
        <f t="shared" si="22"/>
        <v>0.18444444444444441</v>
      </c>
      <c r="BZ36" s="19">
        <f>VLOOKUP(BN36,'קרפור היפר'!$B$5:$BQ$92,9,0)</f>
        <v>4.5</v>
      </c>
      <c r="CA36" s="20">
        <f t="shared" si="23"/>
        <v>0.18444444444444441</v>
      </c>
      <c r="CC36" s="3" t="s">
        <v>111</v>
      </c>
      <c r="CD36" s="3" t="s">
        <v>44</v>
      </c>
      <c r="CE36" s="19">
        <f>VLOOKUP($CD36,יוחננוף!$B$5:$BQ$92,65,0)</f>
        <v>5.17</v>
      </c>
      <c r="CF36" s="19">
        <f>VLOOKUP($CD36,יוחננוף!$B$5:$BQ$92,64,0)</f>
        <v>5.32</v>
      </c>
      <c r="CG36" s="20">
        <f t="shared" si="32"/>
        <v>-2.8195488721804551E-2</v>
      </c>
      <c r="CH36" s="19">
        <f>VLOOKUP($CD36,יוחננוף!$B$5:$BQ$92,58,0)</f>
        <v>5.32</v>
      </c>
      <c r="CI36" s="20">
        <f t="shared" si="24"/>
        <v>-2.8195488721804551E-2</v>
      </c>
      <c r="CJ36" s="19">
        <f>VLOOKUP($CD36,יוחננוף!$B$5:$BQ$92,51,0)</f>
        <v>4.5</v>
      </c>
      <c r="CK36" s="20">
        <f t="shared" si="25"/>
        <v>0.14888888888888885</v>
      </c>
      <c r="CL36" s="19">
        <f>VLOOKUP($CD36,יוחננוף!$B$5:$BQ$92,37,0)</f>
        <v>4.5</v>
      </c>
      <c r="CM36" s="20">
        <f t="shared" si="26"/>
        <v>0.14888888888888885</v>
      </c>
      <c r="CN36" s="19">
        <f>VLOOKUP(CD36,יוחננוף!$B$5:$BQ$92,23,0)</f>
        <v>4.5</v>
      </c>
      <c r="CO36" s="20">
        <f t="shared" si="35"/>
        <v>0.14888888888888885</v>
      </c>
      <c r="CP36" s="19">
        <f>VLOOKUP(CD36,יוחננוף!$B$5:$BQ$92,9,0)</f>
        <v>5.1100000000000003</v>
      </c>
      <c r="CQ36" s="20">
        <f t="shared" si="33"/>
        <v>1.1741682974559575E-2</v>
      </c>
    </row>
    <row r="37" spans="1:95" ht="14.5" x14ac:dyDescent="0.35">
      <c r="A37" s="3" t="s">
        <v>10</v>
      </c>
      <c r="B37" s="3" t="s">
        <v>45</v>
      </c>
      <c r="C37" s="19">
        <f>VLOOKUP(B37,'רמי לוי'!$B$5:$BQ$92,65,0)</f>
        <v>3.9</v>
      </c>
      <c r="D37" s="19">
        <f>VLOOKUP($B37,'רמי לוי'!$B$5:$BQ$92,64,0)</f>
        <v>3.9</v>
      </c>
      <c r="E37" s="20">
        <f t="shared" si="0"/>
        <v>0</v>
      </c>
      <c r="F37" s="19">
        <f>VLOOKUP($B37,'רמי לוי'!$B$5:$BQ$92,58,0)</f>
        <v>3.9</v>
      </c>
      <c r="G37" s="20">
        <f t="shared" si="28"/>
        <v>0</v>
      </c>
      <c r="H37" s="19">
        <f>VLOOKUP($B37,'רמי לוי'!$B$5:$BQ$92,51,0)</f>
        <v>3.9</v>
      </c>
      <c r="I37" s="20">
        <f t="shared" si="29"/>
        <v>0</v>
      </c>
      <c r="J37" s="19">
        <f>VLOOKUP($B37,'רמי לוי'!$B$5:$BQ$92,37,0)</f>
        <v>3.9</v>
      </c>
      <c r="K37" s="20">
        <f t="shared" si="1"/>
        <v>0</v>
      </c>
      <c r="L37" s="19">
        <f>VLOOKUP($B37,'רמי לוי'!$B$5:$BQ$92,23,0)</f>
        <v>3.9</v>
      </c>
      <c r="M37" s="20">
        <f t="shared" si="2"/>
        <v>0</v>
      </c>
      <c r="N37" s="19">
        <f>VLOOKUP($B37,'רמי לוי'!$B$5:$BQ$92,9,0)</f>
        <v>3.9</v>
      </c>
      <c r="O37" s="20">
        <f t="shared" si="3"/>
        <v>0</v>
      </c>
      <c r="Q37" s="3" t="s">
        <v>98</v>
      </c>
      <c r="R37" s="15" t="s">
        <v>45</v>
      </c>
      <c r="S37" s="19">
        <f>VLOOKUP(R37,'שופרסל דיל'!$B$5:$BQ$92,65,0)</f>
        <v>4.0999999999999996</v>
      </c>
      <c r="T37" s="19">
        <f>VLOOKUP($R37,'שופרסל דיל'!$B$5:$BQ$92,64,0)</f>
        <v>4.0999999999999996</v>
      </c>
      <c r="U37" s="20">
        <f t="shared" si="4"/>
        <v>0</v>
      </c>
      <c r="V37" s="19">
        <f>VLOOKUP($R37,'שופרסל דיל'!$B$5:$BQ$92,58,0)</f>
        <v>4.0999999999999996</v>
      </c>
      <c r="W37" s="20">
        <f t="shared" si="27"/>
        <v>0</v>
      </c>
      <c r="X37" s="19">
        <f>VLOOKUP($R37,'שופרסל דיל'!$B$5:$BQ$92,51,0)</f>
        <v>4.0999999999999996</v>
      </c>
      <c r="Y37" s="20">
        <f t="shared" si="5"/>
        <v>0</v>
      </c>
      <c r="Z37" s="19">
        <f>VLOOKUP($R37,'שופרסל דיל'!$B$5:$BQ$92,37,0)</f>
        <v>4.0999999999999996</v>
      </c>
      <c r="AA37" s="20">
        <f t="shared" si="6"/>
        <v>0</v>
      </c>
      <c r="AB37" s="19">
        <f>VLOOKUP($R37,'שופרסל דיל'!$B$5:$BQ$92,23,0)</f>
        <v>4.0999999999999996</v>
      </c>
      <c r="AC37" s="20">
        <f t="shared" si="7"/>
        <v>0</v>
      </c>
      <c r="AD37" s="19">
        <f>VLOOKUP($R37,'שופרסל דיל'!$B$5:$BQ$92,9,0)</f>
        <v>4.0999999999999996</v>
      </c>
      <c r="AE37" s="20">
        <f t="shared" si="8"/>
        <v>0</v>
      </c>
      <c r="AG37" s="3" t="s">
        <v>101</v>
      </c>
      <c r="AH37" s="3" t="s">
        <v>45</v>
      </c>
      <c r="AI37" s="19">
        <f>VLOOKUP(AH37,ויקטורי!$B$5:$BQ$92,65,0)</f>
        <v>4</v>
      </c>
      <c r="AJ37" s="19">
        <f>VLOOKUP($AH37,ויקטורי!$B$5:$BQ$92,64,0)</f>
        <v>4</v>
      </c>
      <c r="AK37" s="20">
        <f t="shared" si="9"/>
        <v>0</v>
      </c>
      <c r="AL37" s="19">
        <f>VLOOKUP($AH37,ויקטורי!$B$5:$BQ$92,58,0)</f>
        <v>4</v>
      </c>
      <c r="AM37" s="20">
        <f t="shared" si="10"/>
        <v>0</v>
      </c>
      <c r="AN37" s="19">
        <f>VLOOKUP($AH37,ויקטורי!$B$5:$BQ$92,51,0)</f>
        <v>4</v>
      </c>
      <c r="AO37" s="20">
        <f t="shared" si="11"/>
        <v>0</v>
      </c>
      <c r="AP37" s="19">
        <f>VLOOKUP($AH37,ויקטורי!$B$5:$BQ$92,37,0)</f>
        <v>4</v>
      </c>
      <c r="AQ37" s="20">
        <f t="shared" si="12"/>
        <v>0</v>
      </c>
      <c r="AR37" s="19">
        <f>VLOOKUP($AH37,ויקטורי!$B$5:$BQ$92,23,0)</f>
        <v>3.9705882352941</v>
      </c>
      <c r="AS37" s="20">
        <f t="shared" si="13"/>
        <v>7.40740740741197E-3</v>
      </c>
      <c r="AT37" s="19">
        <f>VLOOKUP($AH37,ויקטורי!$B$5:$BQ$92,9,0)</f>
        <v>4</v>
      </c>
      <c r="AU37" s="20">
        <f t="shared" si="14"/>
        <v>0</v>
      </c>
      <c r="AW37" s="3" t="s">
        <v>103</v>
      </c>
      <c r="AX37" s="3" t="s">
        <v>45</v>
      </c>
      <c r="AY37" s="19">
        <f>VLOOKUP(AX37,'חצי חינם'!B39:BQ138,65,0)</f>
        <v>3.9</v>
      </c>
      <c r="AZ37" s="19">
        <f>VLOOKUP($AX37,'חצי חינם'!$B$5:$BQ$92,64,0)</f>
        <v>3.9</v>
      </c>
      <c r="BA37" s="20">
        <f t="shared" si="30"/>
        <v>0</v>
      </c>
      <c r="BB37" s="19">
        <f>VLOOKUP($AX37,'חצי חינם'!$B$5:$BQ$92,58,0)</f>
        <v>3.9</v>
      </c>
      <c r="BC37" s="20">
        <f t="shared" si="15"/>
        <v>0</v>
      </c>
      <c r="BD37" s="19">
        <f>VLOOKUP($AX37,'חצי חינם'!$B$5:$BQ$92,51,0)</f>
        <v>3.9</v>
      </c>
      <c r="BE37" s="20">
        <f t="shared" si="16"/>
        <v>0</v>
      </c>
      <c r="BF37" s="19">
        <f>VLOOKUP($AX37,'חצי חינם'!$B$5:$BQ$92,37,0)</f>
        <v>3.9</v>
      </c>
      <c r="BG37" s="20">
        <f t="shared" si="17"/>
        <v>0</v>
      </c>
      <c r="BH37" s="19">
        <f>VLOOKUP($AX37,'חצי חינם'!$B$5:$BQ$92,23,0)</f>
        <v>3.9</v>
      </c>
      <c r="BI37" s="20">
        <f t="shared" si="18"/>
        <v>0</v>
      </c>
      <c r="BJ37" s="19">
        <f>VLOOKUP($AX37,'חצי חינם'!$B$5:$BQ$92,9,0)</f>
        <v>3.9</v>
      </c>
      <c r="BK37" s="20">
        <f t="shared" si="34"/>
        <v>0</v>
      </c>
      <c r="BM37" s="3" t="s">
        <v>108</v>
      </c>
      <c r="BN37" s="3" t="s">
        <v>45</v>
      </c>
      <c r="BO37" s="19">
        <f>VLOOKUP(BN37,'קרפור היפר'!B39:BQ130,65,0)</f>
        <v>3.9</v>
      </c>
      <c r="BP37" s="19">
        <f>VLOOKUP($BN37,'קרפור היפר'!$B$5:$BQ$92,64,0)</f>
        <v>3.9</v>
      </c>
      <c r="BQ37" s="20">
        <f t="shared" si="31"/>
        <v>0</v>
      </c>
      <c r="BR37" s="19">
        <f>VLOOKUP($BN37,'קרפור היפר'!$B$5:$BQ$92,58,0)</f>
        <v>3.9</v>
      </c>
      <c r="BS37" s="20">
        <f t="shared" si="19"/>
        <v>0</v>
      </c>
      <c r="BT37" s="19">
        <f>VLOOKUP($BN37,'קרפור היפר'!$B$5:$BQ$92,51,0)</f>
        <v>3.9</v>
      </c>
      <c r="BU37" s="20">
        <f t="shared" si="20"/>
        <v>0</v>
      </c>
      <c r="BV37" s="19">
        <f>VLOOKUP($BN37,'קרפור היפר'!$B$5:$BQ$92,37,0)</f>
        <v>3.9</v>
      </c>
      <c r="BW37" s="20">
        <f t="shared" si="21"/>
        <v>0</v>
      </c>
      <c r="BX37" s="19">
        <f>VLOOKUP($BN37,'קרפור היפר'!$B$5:$BQ$92,23,0)</f>
        <v>3.9</v>
      </c>
      <c r="BY37" s="20">
        <f t="shared" si="22"/>
        <v>0</v>
      </c>
      <c r="BZ37" s="19">
        <f>VLOOKUP(BN37,'קרפור היפר'!$B$5:$BQ$92,9,0)</f>
        <v>3.9</v>
      </c>
      <c r="CA37" s="20">
        <f t="shared" si="23"/>
        <v>0</v>
      </c>
      <c r="CC37" s="3" t="s">
        <v>111</v>
      </c>
      <c r="CD37" s="3" t="s">
        <v>45</v>
      </c>
      <c r="CE37" s="19">
        <f>VLOOKUP($CD37,יוחננוף!$B$5:$BQ$92,65,0)</f>
        <v>3.97</v>
      </c>
      <c r="CF37" s="19">
        <f>VLOOKUP($CD37,יוחננוף!$B$5:$BQ$92,64,0)</f>
        <v>3.97</v>
      </c>
      <c r="CG37" s="20">
        <f t="shared" si="32"/>
        <v>0</v>
      </c>
      <c r="CH37" s="19">
        <f>VLOOKUP($CD37,יוחננוף!$B$5:$BQ$92,58,0)</f>
        <v>3.97</v>
      </c>
      <c r="CI37" s="20">
        <f t="shared" si="24"/>
        <v>0</v>
      </c>
      <c r="CJ37" s="19">
        <f>VLOOKUP($CD37,יוחננוף!$B$5:$BQ$92,51,0)</f>
        <v>3.8982926829268001</v>
      </c>
      <c r="CK37" s="20">
        <f t="shared" si="25"/>
        <v>1.8394544203223617E-2</v>
      </c>
      <c r="CL37" s="19">
        <f>VLOOKUP($CD37,יוחננוף!$B$5:$BQ$92,37,0)</f>
        <v>3.8982926829268001</v>
      </c>
      <c r="CM37" s="20">
        <f t="shared" si="26"/>
        <v>1.8394544203223617E-2</v>
      </c>
      <c r="CN37" s="19">
        <f>VLOOKUP(CD37,יוחננוף!$B$5:$BQ$92,23,0)</f>
        <v>3.8982926829268001</v>
      </c>
      <c r="CO37" s="20">
        <f t="shared" si="35"/>
        <v>1.8394544203223617E-2</v>
      </c>
      <c r="CP37" s="19">
        <f>VLOOKUP(CD37,יוחננוף!$B$5:$BQ$92,9,0)</f>
        <v>3.8982926829268001</v>
      </c>
      <c r="CQ37" s="20">
        <f t="shared" si="33"/>
        <v>1.8394544203223617E-2</v>
      </c>
    </row>
    <row r="38" spans="1:95" x14ac:dyDescent="0.3">
      <c r="A38" s="3" t="s">
        <v>10</v>
      </c>
      <c r="B38" s="3" t="s">
        <v>46</v>
      </c>
      <c r="C38" s="19">
        <f>VLOOKUP(B38,'רמי לוי'!$B$5:$BQ$92,65,0)</f>
        <v>2.9</v>
      </c>
      <c r="D38" s="19">
        <f>VLOOKUP($B38,'רמי לוי'!$B$5:$BQ$92,64,0)</f>
        <v>2.9</v>
      </c>
      <c r="E38" s="20">
        <f t="shared" si="0"/>
        <v>0</v>
      </c>
      <c r="F38" s="19">
        <f>VLOOKUP($B38,'רמי לוי'!$B$5:$BQ$92,58,0)</f>
        <v>2.9</v>
      </c>
      <c r="G38" s="20">
        <f t="shared" si="28"/>
        <v>0</v>
      </c>
      <c r="H38" s="19">
        <f>VLOOKUP($B38,'רמי לוי'!$B$5:$BQ$92,51,0)</f>
        <v>2.9</v>
      </c>
      <c r="I38" s="20">
        <f t="shared" si="29"/>
        <v>0</v>
      </c>
      <c r="J38" s="19">
        <f>VLOOKUP($B38,'רמי לוי'!$B$5:$BQ$92,37,0)</f>
        <v>2.9</v>
      </c>
      <c r="K38" s="20">
        <f t="shared" si="1"/>
        <v>0</v>
      </c>
      <c r="L38" s="19">
        <f>VLOOKUP($B38,'רמי לוי'!$B$5:$BQ$92,23,0)</f>
        <v>2.9</v>
      </c>
      <c r="M38" s="20">
        <f t="shared" si="2"/>
        <v>0</v>
      </c>
      <c r="N38" s="19">
        <f>VLOOKUP($B38,'רמי לוי'!$B$5:$BQ$92,9,0)</f>
        <v>2.9</v>
      </c>
      <c r="O38" s="20">
        <f t="shared" si="3"/>
        <v>0</v>
      </c>
      <c r="Q38" s="3" t="s">
        <v>98</v>
      </c>
      <c r="R38" s="3" t="s">
        <v>46</v>
      </c>
      <c r="S38" s="19">
        <f>VLOOKUP(R38,'שופרסל דיל'!$B$5:$BQ$92,65,0)</f>
        <v>3.1</v>
      </c>
      <c r="T38" s="19">
        <f>VLOOKUP($R38,'שופרסל דיל'!$B$5:$BQ$92,64,0)</f>
        <v>3.1</v>
      </c>
      <c r="U38" s="20">
        <f t="shared" si="4"/>
        <v>0</v>
      </c>
      <c r="V38" s="19">
        <f>VLOOKUP($R38,'שופרסל דיל'!$B$5:$BQ$92,58,0)</f>
        <v>3.1</v>
      </c>
      <c r="W38" s="20">
        <f t="shared" si="27"/>
        <v>0</v>
      </c>
      <c r="X38" s="19">
        <f>VLOOKUP($R38,'שופרסל דיל'!$B$5:$BQ$92,51,0)</f>
        <v>3.1</v>
      </c>
      <c r="Y38" s="20">
        <f t="shared" si="5"/>
        <v>0</v>
      </c>
      <c r="Z38" s="19">
        <f>VLOOKUP($R38,'שופרסל דיל'!$B$5:$BQ$92,37,0)</f>
        <v>3.09</v>
      </c>
      <c r="AA38" s="20">
        <f t="shared" si="6"/>
        <v>3.2362459546926292E-3</v>
      </c>
      <c r="AB38" s="19">
        <f>VLOOKUP($R38,'שופרסל דיל'!$B$5:$BQ$92,23,0)</f>
        <v>3.1</v>
      </c>
      <c r="AC38" s="20">
        <f t="shared" si="7"/>
        <v>0</v>
      </c>
      <c r="AD38" s="19">
        <f>VLOOKUP($R38,'שופרסל דיל'!$B$5:$BQ$92,9,0)</f>
        <v>3.1</v>
      </c>
      <c r="AE38" s="20">
        <f t="shared" si="8"/>
        <v>0</v>
      </c>
      <c r="AG38" s="3" t="s">
        <v>101</v>
      </c>
      <c r="AH38" s="3" t="s">
        <v>46</v>
      </c>
      <c r="AI38" s="19">
        <f>VLOOKUP(AH38,ויקטורי!$B$5:$BQ$92,65,0)</f>
        <v>3.0119402985075001</v>
      </c>
      <c r="AJ38" s="19">
        <f>VLOOKUP($AH38,ויקטורי!$B$5:$BQ$92,64,0)</f>
        <v>3.02</v>
      </c>
      <c r="AK38" s="20">
        <f t="shared" si="9"/>
        <v>-2.6687753286424032E-3</v>
      </c>
      <c r="AL38" s="19">
        <f>VLOOKUP($AH38,ויקטורי!$B$5:$BQ$92,58,0)</f>
        <v>3.02</v>
      </c>
      <c r="AM38" s="20">
        <f t="shared" si="10"/>
        <v>-2.6687753286424032E-3</v>
      </c>
      <c r="AN38" s="19">
        <f>VLOOKUP($AH38,ויקטורי!$B$5:$BQ$92,51,0)</f>
        <v>3.02</v>
      </c>
      <c r="AO38" s="20">
        <f t="shared" si="11"/>
        <v>-2.6687753286424032E-3</v>
      </c>
      <c r="AP38" s="19">
        <f>VLOOKUP($AH38,ויקטורי!$B$5:$BQ$92,37,0)</f>
        <v>3.02</v>
      </c>
      <c r="AQ38" s="20">
        <f t="shared" si="12"/>
        <v>-2.6687753286424032E-3</v>
      </c>
      <c r="AR38" s="19">
        <f>VLOOKUP($AH38,ויקטורי!$B$5:$BQ$92,23,0)</f>
        <v>3.0074999999999998</v>
      </c>
      <c r="AS38" s="20">
        <f t="shared" si="13"/>
        <v>1.4764084812968203E-3</v>
      </c>
      <c r="AT38" s="19">
        <f>VLOOKUP($AH38,ויקטורי!$B$5:$BQ$92,9,0)</f>
        <v>3.04</v>
      </c>
      <c r="AU38" s="20">
        <f t="shared" si="14"/>
        <v>-9.2301649646381323E-3</v>
      </c>
      <c r="AW38" s="3" t="s">
        <v>103</v>
      </c>
      <c r="AX38" s="3" t="s">
        <v>46</v>
      </c>
      <c r="AY38" s="19">
        <f>VLOOKUP(AX38,'חצי חינם'!B40:BQ139,65,0)</f>
        <v>2.9</v>
      </c>
      <c r="AZ38" s="19">
        <f>VLOOKUP($AX38,'חצי חינם'!$B$5:$BQ$92,64,0)</f>
        <v>2.9</v>
      </c>
      <c r="BA38" s="20">
        <f t="shared" si="30"/>
        <v>0</v>
      </c>
      <c r="BB38" s="19">
        <f>VLOOKUP($AX38,'חצי חינם'!$B$5:$BQ$92,58,0)</f>
        <v>2.9</v>
      </c>
      <c r="BC38" s="20">
        <f t="shared" si="15"/>
        <v>0</v>
      </c>
      <c r="BD38" s="19">
        <f>VLOOKUP($AX38,'חצי חינם'!$B$5:$BQ$92,51,0)</f>
        <v>2.9</v>
      </c>
      <c r="BE38" s="20">
        <f t="shared" si="16"/>
        <v>0</v>
      </c>
      <c r="BF38" s="19">
        <f>VLOOKUP($AX38,'חצי חינם'!$B$5:$BQ$92,37,0)</f>
        <v>2.9</v>
      </c>
      <c r="BG38" s="20">
        <f t="shared" si="17"/>
        <v>0</v>
      </c>
      <c r="BH38" s="19">
        <f>VLOOKUP($AX38,'חצי חינם'!$B$5:$BQ$92,23,0)</f>
        <v>2.9</v>
      </c>
      <c r="BI38" s="20">
        <f t="shared" si="18"/>
        <v>0</v>
      </c>
      <c r="BJ38" s="19">
        <f>VLOOKUP($AX38,'חצי חינם'!$B$5:$BQ$92,9,0)</f>
        <v>2.9</v>
      </c>
      <c r="BK38" s="20">
        <f t="shared" si="34"/>
        <v>0</v>
      </c>
      <c r="BM38" s="3" t="s">
        <v>108</v>
      </c>
      <c r="BN38" s="3" t="s">
        <v>46</v>
      </c>
      <c r="BO38" s="19">
        <f>VLOOKUP(BN38,'קרפור היפר'!B40:BQ131,65,0)</f>
        <v>2.9</v>
      </c>
      <c r="BP38" s="19">
        <f>VLOOKUP($BN38,'קרפור היפר'!$B$5:$BQ$92,64,0)</f>
        <v>2.9</v>
      </c>
      <c r="BQ38" s="20">
        <f t="shared" si="31"/>
        <v>0</v>
      </c>
      <c r="BR38" s="19">
        <f>VLOOKUP($BN38,'קרפור היפר'!$B$5:$BQ$92,58,0)</f>
        <v>2.9</v>
      </c>
      <c r="BS38" s="20">
        <f t="shared" si="19"/>
        <v>0</v>
      </c>
      <c r="BT38" s="19">
        <f>VLOOKUP($BN38,'קרפור היפר'!$B$5:$BQ$92,51,0)</f>
        <v>2.9</v>
      </c>
      <c r="BU38" s="20">
        <f t="shared" si="20"/>
        <v>0</v>
      </c>
      <c r="BV38" s="19">
        <f>VLOOKUP($BN38,'קרפור היפר'!$B$5:$BQ$92,37,0)</f>
        <v>2.9</v>
      </c>
      <c r="BW38" s="20">
        <f t="shared" si="21"/>
        <v>0</v>
      </c>
      <c r="BX38" s="19">
        <f>VLOOKUP($BN38,'קרפור היפר'!$B$5:$BQ$92,23,0)</f>
        <v>2.9</v>
      </c>
      <c r="BY38" s="20">
        <f t="shared" si="22"/>
        <v>0</v>
      </c>
      <c r="BZ38" s="19">
        <f>VLOOKUP(BN38,'קרפור היפר'!$B$5:$BQ$92,9,0)</f>
        <v>2.9</v>
      </c>
      <c r="CA38" s="20">
        <f t="shared" si="23"/>
        <v>0</v>
      </c>
      <c r="CC38" s="3" t="s">
        <v>111</v>
      </c>
      <c r="CD38" s="3" t="s">
        <v>46</v>
      </c>
      <c r="CE38" s="19">
        <f>VLOOKUP($CD38,יוחננוף!$B$5:$BQ$92,65,0)</f>
        <v>2.93</v>
      </c>
      <c r="CF38" s="19">
        <f>VLOOKUP($CD38,יוחננוף!$B$5:$BQ$92,64,0)</f>
        <v>2.93</v>
      </c>
      <c r="CG38" s="20">
        <f t="shared" si="32"/>
        <v>0</v>
      </c>
      <c r="CH38" s="19">
        <f>VLOOKUP($CD38,יוחננוף!$B$5:$BQ$92,58,0)</f>
        <v>2.93</v>
      </c>
      <c r="CI38" s="20">
        <f t="shared" si="24"/>
        <v>0</v>
      </c>
      <c r="CJ38" s="19">
        <f>VLOOKUP($CD38,יוחננוף!$B$5:$BQ$92,51,0)</f>
        <v>2.93</v>
      </c>
      <c r="CK38" s="20">
        <f t="shared" si="25"/>
        <v>0</v>
      </c>
      <c r="CL38" s="19">
        <f>VLOOKUP($CD38,יוחננוף!$B$5:$BQ$92,37,0)</f>
        <v>2.93</v>
      </c>
      <c r="CM38" s="20">
        <f t="shared" si="26"/>
        <v>0</v>
      </c>
      <c r="CN38" s="19">
        <f>VLOOKUP(CD38,יוחננוף!$B$5:$BQ$92,23,0)</f>
        <v>2.93</v>
      </c>
      <c r="CO38" s="20">
        <f t="shared" si="35"/>
        <v>0</v>
      </c>
      <c r="CP38" s="19">
        <f>VLOOKUP(CD38,יוחננוף!$B$5:$BQ$92,9,0)</f>
        <v>2.93</v>
      </c>
      <c r="CQ38" s="20">
        <f t="shared" si="33"/>
        <v>0</v>
      </c>
    </row>
    <row r="39" spans="1:95" x14ac:dyDescent="0.3">
      <c r="A39" s="3" t="s">
        <v>10</v>
      </c>
      <c r="B39" s="3" t="s">
        <v>47</v>
      </c>
      <c r="C39" s="19">
        <f>VLOOKUP(B39,'רמי לוי'!$B$5:$BQ$92,65,0)</f>
        <v>3.28</v>
      </c>
      <c r="D39" s="19">
        <f>VLOOKUP($B39,'רמי לוי'!$B$5:$BQ$92,64,0)</f>
        <v>3.32</v>
      </c>
      <c r="E39" s="20">
        <f t="shared" si="0"/>
        <v>-1.2048192771084376E-2</v>
      </c>
      <c r="F39" s="19">
        <f>VLOOKUP($B39,'רמי לוי'!$B$5:$BQ$92,58,0)</f>
        <v>3.37</v>
      </c>
      <c r="G39" s="20">
        <f t="shared" si="28"/>
        <v>-2.6706231454005969E-2</v>
      </c>
      <c r="H39" s="19">
        <f>VLOOKUP($B39,'רמי לוי'!$B$5:$BQ$92,51,0)</f>
        <v>3.32</v>
      </c>
      <c r="I39" s="20">
        <f t="shared" si="29"/>
        <v>-1.2048192771084376E-2</v>
      </c>
      <c r="J39" s="19">
        <f>VLOOKUP($B39,'רמי לוי'!$B$5:$BQ$92,37,0)</f>
        <v>3.32</v>
      </c>
      <c r="K39" s="20">
        <f t="shared" si="1"/>
        <v>-1.2048192771084376E-2</v>
      </c>
      <c r="L39" s="19">
        <f>VLOOKUP($B39,'רמי לוי'!$B$5:$BQ$92,23,0)</f>
        <v>2.73</v>
      </c>
      <c r="M39" s="20">
        <f t="shared" si="2"/>
        <v>0.20146520146520142</v>
      </c>
      <c r="N39" s="19">
        <f>VLOOKUP($B39,'רמי לוי'!$B$5:$BQ$92,9,0)</f>
        <v>3.33</v>
      </c>
      <c r="O39" s="20">
        <f t="shared" si="3"/>
        <v>-1.5015015015015121E-2</v>
      </c>
      <c r="Q39" s="3" t="s">
        <v>98</v>
      </c>
      <c r="R39" s="3" t="s">
        <v>47</v>
      </c>
      <c r="S39" s="19">
        <f>VLOOKUP(R39,'שופרסל דיל'!$B$5:$BQ$92,65,0)</f>
        <v>3.78</v>
      </c>
      <c r="T39" s="19">
        <f>VLOOKUP($R39,'שופרסל דיל'!$B$5:$BQ$92,64,0)</f>
        <v>3.6</v>
      </c>
      <c r="U39" s="20">
        <f t="shared" si="4"/>
        <v>4.9999999999999822E-2</v>
      </c>
      <c r="V39" s="19">
        <f>VLOOKUP($R39,'שופרסל דיל'!$B$5:$BQ$92,58,0)</f>
        <v>3.75</v>
      </c>
      <c r="W39" s="20">
        <f t="shared" si="27"/>
        <v>8.0000000000000071E-3</v>
      </c>
      <c r="X39" s="19">
        <f>VLOOKUP($R39,'שופרסל דיל'!$B$5:$BQ$92,51,0)</f>
        <v>3.75</v>
      </c>
      <c r="Y39" s="20">
        <f t="shared" si="5"/>
        <v>8.0000000000000071E-3</v>
      </c>
      <c r="Z39" s="19">
        <f>VLOOKUP($R39,'שופרסל דיל'!$B$5:$BQ$92,37,0)</f>
        <v>3.75</v>
      </c>
      <c r="AA39" s="20">
        <f t="shared" si="6"/>
        <v>8.0000000000000071E-3</v>
      </c>
      <c r="AB39" s="19">
        <f>VLOOKUP($R39,'שופרסל דיל'!$B$5:$BQ$92,23,0)</f>
        <v>3.33</v>
      </c>
      <c r="AC39" s="20">
        <f t="shared" si="7"/>
        <v>0.13513513513513509</v>
      </c>
      <c r="AD39" s="19">
        <f>VLOOKUP($R39,'שופרסל דיל'!$B$5:$BQ$92,9,0)</f>
        <v>3.33</v>
      </c>
      <c r="AE39" s="20">
        <f t="shared" si="8"/>
        <v>0.13513513513513509</v>
      </c>
      <c r="AG39" s="3" t="s">
        <v>101</v>
      </c>
      <c r="AH39" s="3" t="s">
        <v>47</v>
      </c>
      <c r="AI39" s="19">
        <f>VLOOKUP(AH39,ויקטורי!$B$5:$BQ$92,65,0)</f>
        <v>3.55</v>
      </c>
      <c r="AJ39" s="19">
        <f>VLOOKUP($AH39,ויקטורי!$B$5:$BQ$92,64,0)</f>
        <v>3.5929850746268999</v>
      </c>
      <c r="AK39" s="20">
        <f t="shared" si="9"/>
        <v>-1.1963610684178394E-2</v>
      </c>
      <c r="AL39" s="19">
        <f>VLOOKUP($AH39,ויקטורי!$B$5:$BQ$92,58,0)</f>
        <v>3.5929850746268999</v>
      </c>
      <c r="AM39" s="20">
        <f t="shared" si="10"/>
        <v>-1.1963610684178394E-2</v>
      </c>
      <c r="AN39" s="19">
        <f>VLOOKUP($AH39,ויקטורי!$B$5:$BQ$92,51,0)</f>
        <v>3.37</v>
      </c>
      <c r="AO39" s="20">
        <f t="shared" si="11"/>
        <v>5.3412462908011715E-2</v>
      </c>
      <c r="AP39" s="19">
        <f>VLOOKUP($AH39,ויקטורי!$B$5:$BQ$92,37,0)</f>
        <v>3.37</v>
      </c>
      <c r="AQ39" s="20">
        <f t="shared" si="12"/>
        <v>5.3412462908011715E-2</v>
      </c>
      <c r="AR39" s="19">
        <f>VLOOKUP($AH39,ויקטורי!$B$5:$BQ$92,23,0)</f>
        <v>3.37</v>
      </c>
      <c r="AS39" s="20">
        <f t="shared" si="13"/>
        <v>5.3412462908011715E-2</v>
      </c>
      <c r="AT39" s="19">
        <f>VLOOKUP($AH39,ויקטורי!$B$5:$BQ$92,9,0)</f>
        <v>3.35</v>
      </c>
      <c r="AU39" s="20">
        <f t="shared" si="14"/>
        <v>5.9701492537313383E-2</v>
      </c>
      <c r="AW39" s="3" t="s">
        <v>103</v>
      </c>
      <c r="AX39" s="3" t="s">
        <v>47</v>
      </c>
      <c r="AY39" s="19">
        <f>VLOOKUP(AX39,'חצי חינם'!B41:BQ140,65,0)</f>
        <v>3.57</v>
      </c>
      <c r="AZ39" s="19">
        <f>VLOOKUP($AX39,'חצי חינם'!$B$5:$BQ$92,64,0)</f>
        <v>3.57</v>
      </c>
      <c r="BA39" s="20">
        <f t="shared" si="30"/>
        <v>0</v>
      </c>
      <c r="BB39" s="19">
        <f>VLOOKUP($AX39,'חצי חינם'!$B$5:$BQ$92,58,0)</f>
        <v>3.57</v>
      </c>
      <c r="BC39" s="20">
        <f t="shared" si="15"/>
        <v>0</v>
      </c>
      <c r="BD39" s="19">
        <f>VLOOKUP($AX39,'חצי חינם'!$B$5:$BQ$92,51,0)</f>
        <v>3.57</v>
      </c>
      <c r="BE39" s="20">
        <f t="shared" si="16"/>
        <v>0</v>
      </c>
      <c r="BF39" s="19">
        <f>VLOOKUP($AX39,'חצי חינם'!$B$5:$BQ$92,37,0)</f>
        <v>3.57</v>
      </c>
      <c r="BG39" s="20">
        <f t="shared" si="17"/>
        <v>0</v>
      </c>
      <c r="BH39" s="19">
        <f>VLOOKUP($AX39,'חצי חינם'!$B$5:$BQ$92,23,0)</f>
        <v>3.57</v>
      </c>
      <c r="BI39" s="20">
        <f t="shared" si="18"/>
        <v>0</v>
      </c>
      <c r="BJ39" s="19">
        <f>VLOOKUP($AX39,'חצי חינם'!$B$5:$BQ$92,9,0)</f>
        <v>3.57</v>
      </c>
      <c r="BK39" s="20">
        <f t="shared" si="34"/>
        <v>0</v>
      </c>
      <c r="BM39" s="3" t="s">
        <v>108</v>
      </c>
      <c r="BN39" s="3" t="s">
        <v>47</v>
      </c>
      <c r="BO39" s="19">
        <f>VLOOKUP(BN39,'קרפור היפר'!B41:BQ132,65,0)</f>
        <v>3.6</v>
      </c>
      <c r="BP39" s="19">
        <f>VLOOKUP($BN39,'קרפור היפר'!$B$5:$BQ$92,64,0)</f>
        <v>3.33</v>
      </c>
      <c r="BQ39" s="20">
        <f t="shared" si="31"/>
        <v>8.1081081081081141E-2</v>
      </c>
      <c r="BR39" s="19">
        <f>VLOOKUP($BN39,'קרפור היפר'!$B$5:$BQ$92,58,0)</f>
        <v>3.33</v>
      </c>
      <c r="BS39" s="20">
        <f t="shared" si="19"/>
        <v>8.1081081081081141E-2</v>
      </c>
      <c r="BT39" s="19">
        <f>VLOOKUP($BN39,'קרפור היפר'!$B$5:$BQ$92,51,0)</f>
        <v>3.33</v>
      </c>
      <c r="BU39" s="20">
        <f t="shared" si="20"/>
        <v>8.1081081081081141E-2</v>
      </c>
      <c r="BV39" s="19">
        <f>VLOOKUP($BN39,'קרפור היפר'!$B$5:$BQ$92,37,0)</f>
        <v>3.33</v>
      </c>
      <c r="BW39" s="20">
        <f t="shared" si="21"/>
        <v>8.1081081081081141E-2</v>
      </c>
      <c r="BX39" s="19">
        <f>VLOOKUP($BN39,'קרפור היפר'!$B$5:$BQ$92,23,0)</f>
        <v>3.33</v>
      </c>
      <c r="BY39" s="20">
        <f t="shared" si="22"/>
        <v>8.1081081081081141E-2</v>
      </c>
      <c r="BZ39" s="19">
        <f>VLOOKUP(BN39,'קרפור היפר'!$B$5:$BQ$92,9,0)</f>
        <v>3.33</v>
      </c>
      <c r="CA39" s="20">
        <f t="shared" si="23"/>
        <v>8.1081081081081141E-2</v>
      </c>
      <c r="CC39" s="3" t="s">
        <v>111</v>
      </c>
      <c r="CD39" s="3" t="s">
        <v>47</v>
      </c>
      <c r="CE39" s="19">
        <f>VLOOKUP($CD39,יוחננוף!$B$5:$BQ$92,65,0)</f>
        <v>3.48</v>
      </c>
      <c r="CF39" s="19">
        <f>VLOOKUP($CD39,יוחננוף!$B$5:$BQ$92,64,0)</f>
        <v>3.48</v>
      </c>
      <c r="CG39" s="20">
        <f t="shared" si="32"/>
        <v>0</v>
      </c>
      <c r="CH39" s="19">
        <f>VLOOKUP($CD39,יוחננוף!$B$5:$BQ$92,58,0)</f>
        <v>3.48</v>
      </c>
      <c r="CI39" s="20">
        <f t="shared" si="24"/>
        <v>0</v>
      </c>
      <c r="CJ39" s="19">
        <f>VLOOKUP($CD39,יוחננוף!$B$5:$BQ$92,51,0)</f>
        <v>3.49</v>
      </c>
      <c r="CK39" s="20">
        <f t="shared" si="25"/>
        <v>-2.8653295128940881E-3</v>
      </c>
      <c r="CL39" s="19">
        <f>VLOOKUP($CD39,יוחננוף!$B$5:$BQ$92,37,0)</f>
        <v>3.49</v>
      </c>
      <c r="CM39" s="20">
        <f t="shared" si="26"/>
        <v>-2.8653295128940881E-3</v>
      </c>
      <c r="CN39" s="19">
        <f>VLOOKUP(CD39,יוחננוף!$B$5:$BQ$92,23,0)</f>
        <v>3.48</v>
      </c>
      <c r="CO39" s="20">
        <f t="shared" si="35"/>
        <v>0</v>
      </c>
      <c r="CP39" s="19">
        <f>VLOOKUP(CD39,יוחננוף!$B$5:$BQ$92,9,0)</f>
        <v>3.49</v>
      </c>
      <c r="CQ39" s="20">
        <f t="shared" si="33"/>
        <v>-2.8653295128940881E-3</v>
      </c>
    </row>
    <row r="40" spans="1:95" x14ac:dyDescent="0.3">
      <c r="A40" s="3" t="s">
        <v>10</v>
      </c>
      <c r="B40" s="3" t="s">
        <v>48</v>
      </c>
      <c r="C40" s="19">
        <f>VLOOKUP(B40,'רמי לוי'!$B$5:$BQ$92,65,0)</f>
        <v>3.5490909090909</v>
      </c>
      <c r="D40" s="19">
        <f>VLOOKUP($B40,'רמי לוי'!$B$5:$BQ$92,64,0)</f>
        <v>3.01</v>
      </c>
      <c r="E40" s="20">
        <f t="shared" si="0"/>
        <v>0.1790999697976412</v>
      </c>
      <c r="F40" s="19">
        <f>VLOOKUP($B40,'רמי לוי'!$B$5:$BQ$92,58,0)</f>
        <v>3.05</v>
      </c>
      <c r="G40" s="20">
        <f t="shared" si="28"/>
        <v>0.16363636363636069</v>
      </c>
      <c r="H40" s="19">
        <f>VLOOKUP($B40,'רמי לוי'!$B$5:$BQ$92,51,0)</f>
        <v>2.75</v>
      </c>
      <c r="I40" s="20">
        <f t="shared" si="29"/>
        <v>0.29057851239669086</v>
      </c>
      <c r="J40" s="19">
        <f>VLOOKUP($B40,'רמי לוי'!$B$5:$BQ$92,37,0)</f>
        <v>2.75</v>
      </c>
      <c r="K40" s="20">
        <f t="shared" si="1"/>
        <v>0.29057851239669086</v>
      </c>
      <c r="L40" s="19">
        <f>VLOOKUP($B40,'רמי לוי'!$B$5:$BQ$92,23,0)</f>
        <v>2.73</v>
      </c>
      <c r="M40" s="20">
        <f t="shared" si="2"/>
        <v>0.30003330003329665</v>
      </c>
      <c r="N40" s="19">
        <f>VLOOKUP($B40,'רמי לוי'!$B$5:$BQ$92,9,0)</f>
        <v>2.86</v>
      </c>
      <c r="O40" s="20">
        <f t="shared" si="3"/>
        <v>0.24094087730451053</v>
      </c>
      <c r="Q40" s="3" t="s">
        <v>98</v>
      </c>
      <c r="R40" s="3" t="s">
        <v>48</v>
      </c>
      <c r="S40" s="19">
        <f>VLOOKUP(R40,'שופרסל דיל'!$B$5:$BQ$92,65,0)</f>
        <v>4</v>
      </c>
      <c r="T40" s="19">
        <f>VLOOKUP($R40,'שופרסל דיל'!$B$5:$BQ$92,64,0)</f>
        <v>3.33</v>
      </c>
      <c r="U40" s="20">
        <f t="shared" si="4"/>
        <v>0.20120120120120122</v>
      </c>
      <c r="V40" s="19">
        <f>VLOOKUP($R40,'שופרסל דיל'!$B$5:$BQ$92,58,0)</f>
        <v>3.33</v>
      </c>
      <c r="W40" s="20">
        <f t="shared" si="27"/>
        <v>0.20120120120120122</v>
      </c>
      <c r="X40" s="19">
        <f>VLOOKUP($R40,'שופרסל דיל'!$B$5:$BQ$92,51,0)</f>
        <v>3.33</v>
      </c>
      <c r="Y40" s="20">
        <f t="shared" si="5"/>
        <v>0.20120120120120122</v>
      </c>
      <c r="Z40" s="19">
        <f>VLOOKUP($R40,'שופרסל דיל'!$B$5:$BQ$92,37,0)</f>
        <v>3.33</v>
      </c>
      <c r="AA40" s="20">
        <f t="shared" si="6"/>
        <v>0.20120120120120122</v>
      </c>
      <c r="AB40" s="19">
        <f>VLOOKUP($R40,'שופרסל דיל'!$B$5:$BQ$92,23,0)</f>
        <v>3.33</v>
      </c>
      <c r="AC40" s="20">
        <f t="shared" si="7"/>
        <v>0.20120120120120122</v>
      </c>
      <c r="AD40" s="19">
        <f>VLOOKUP($R40,'שופרסל דיל'!$B$5:$BQ$92,9,0)</f>
        <v>3.33</v>
      </c>
      <c r="AE40" s="20">
        <f t="shared" si="8"/>
        <v>0.20120120120120122</v>
      </c>
      <c r="AG40" s="3" t="s">
        <v>101</v>
      </c>
      <c r="AH40" s="3" t="s">
        <v>48</v>
      </c>
      <c r="AI40" s="19">
        <f>VLOOKUP(AH40,ויקטורי!$B$5:$BQ$92,65,0)</f>
        <v>4.6500000000000004</v>
      </c>
      <c r="AJ40" s="19">
        <f>VLOOKUP($AH40,ויקטורי!$B$5:$BQ$92,64,0)</f>
        <v>3.1749999999999998</v>
      </c>
      <c r="AK40" s="20">
        <f t="shared" si="9"/>
        <v>0.46456692913385855</v>
      </c>
      <c r="AL40" s="19">
        <f>VLOOKUP($AH40,ויקטורי!$B$5:$BQ$92,58,0)</f>
        <v>3.1749999999999998</v>
      </c>
      <c r="AM40" s="20">
        <f t="shared" si="10"/>
        <v>0.46456692913385855</v>
      </c>
      <c r="AN40" s="19">
        <f>VLOOKUP($AH40,ויקטורי!$B$5:$BQ$92,51,0)</f>
        <v>3.11</v>
      </c>
      <c r="AO40" s="20">
        <f t="shared" si="11"/>
        <v>0.49517684887459823</v>
      </c>
      <c r="AP40" s="19">
        <f>VLOOKUP($AH40,ויקטורי!$B$5:$BQ$92,37,0)</f>
        <v>3.11</v>
      </c>
      <c r="AQ40" s="20">
        <f t="shared" si="12"/>
        <v>0.49517684887459823</v>
      </c>
      <c r="AR40" s="19">
        <f>VLOOKUP($AH40,ויקטורי!$B$5:$BQ$92,23,0)</f>
        <v>3.09</v>
      </c>
      <c r="AS40" s="20">
        <f t="shared" si="13"/>
        <v>0.50485436893203905</v>
      </c>
      <c r="AT40" s="19">
        <f>VLOOKUP($AH40,ויקטורי!$B$5:$BQ$92,9,0)</f>
        <v>3.08</v>
      </c>
      <c r="AU40" s="20">
        <f t="shared" si="14"/>
        <v>0.50974025974025983</v>
      </c>
      <c r="AW40" s="3" t="s">
        <v>103</v>
      </c>
      <c r="AX40" s="3" t="s">
        <v>48</v>
      </c>
      <c r="AY40" s="19">
        <f>VLOOKUP(AX40,'חצי חינם'!B42:BQ141,65,0)</f>
        <v>3.9</v>
      </c>
      <c r="AZ40" s="19">
        <f>VLOOKUP($AX40,'חצי חינם'!$B$5:$BQ$92,64,0)</f>
        <v>3</v>
      </c>
      <c r="BA40" s="20">
        <f t="shared" si="30"/>
        <v>0.30000000000000004</v>
      </c>
      <c r="BB40" s="19">
        <f>VLOOKUP($AX40,'חצי חינם'!$B$5:$BQ$92,58,0)</f>
        <v>3</v>
      </c>
      <c r="BC40" s="20">
        <f t="shared" si="15"/>
        <v>0.30000000000000004</v>
      </c>
      <c r="BD40" s="19">
        <f>VLOOKUP($AX40,'חצי חינם'!$B$5:$BQ$92,51,0)</f>
        <v>3</v>
      </c>
      <c r="BE40" s="20">
        <f t="shared" si="16"/>
        <v>0.30000000000000004</v>
      </c>
      <c r="BF40" s="19">
        <f>VLOOKUP($AX40,'חצי חינם'!$B$5:$BQ$92,37,0)</f>
        <v>3</v>
      </c>
      <c r="BG40" s="20">
        <f t="shared" si="17"/>
        <v>0.30000000000000004</v>
      </c>
      <c r="BH40" s="19">
        <f>VLOOKUP($AX40,'חצי חינם'!$B$5:$BQ$92,23,0)</f>
        <v>3</v>
      </c>
      <c r="BI40" s="20">
        <f t="shared" si="18"/>
        <v>0.30000000000000004</v>
      </c>
      <c r="BJ40" s="19">
        <f>VLOOKUP($AX40,'חצי חינם'!$B$5:$BQ$92,9,0)</f>
        <v>3</v>
      </c>
      <c r="BK40" s="20">
        <f t="shared" si="34"/>
        <v>0.30000000000000004</v>
      </c>
      <c r="BM40" s="3" t="s">
        <v>108</v>
      </c>
      <c r="BN40" s="3" t="s">
        <v>48</v>
      </c>
      <c r="BO40" s="19">
        <f>VLOOKUP(BN40,'קרפור היפר'!B42:BQ133,65,0)</f>
        <v>3.6</v>
      </c>
      <c r="BP40" s="19">
        <f>VLOOKUP($BN40,'קרפור היפר'!$B$5:$BQ$92,64,0)</f>
        <v>3.2</v>
      </c>
      <c r="BQ40" s="20">
        <f t="shared" si="31"/>
        <v>0.125</v>
      </c>
      <c r="BR40" s="19">
        <f>VLOOKUP($BN40,'קרפור היפר'!$B$5:$BQ$92,58,0)</f>
        <v>3.2</v>
      </c>
      <c r="BS40" s="20">
        <f t="shared" si="19"/>
        <v>0.125</v>
      </c>
      <c r="BT40" s="19">
        <f>VLOOKUP($BN40,'קרפור היפר'!$B$5:$BQ$92,51,0)</f>
        <v>2.86</v>
      </c>
      <c r="BU40" s="20">
        <f t="shared" si="20"/>
        <v>0.25874125874125875</v>
      </c>
      <c r="BV40" s="19">
        <f>VLOOKUP($BN40,'קרפור היפר'!$B$5:$BQ$92,37,0)</f>
        <v>2.86</v>
      </c>
      <c r="BW40" s="20">
        <f t="shared" si="21"/>
        <v>0.25874125874125875</v>
      </c>
      <c r="BX40" s="19">
        <f>VLOOKUP($BN40,'קרפור היפר'!$B$5:$BQ$92,23,0)</f>
        <v>3</v>
      </c>
      <c r="BY40" s="20">
        <f t="shared" si="22"/>
        <v>0.19999999999999996</v>
      </c>
      <c r="BZ40" s="19">
        <f>VLOOKUP(BN40,'קרפור היפר'!$B$5:$BQ$92,9,0)</f>
        <v>3</v>
      </c>
      <c r="CA40" s="20">
        <f t="shared" si="23"/>
        <v>0.19999999999999996</v>
      </c>
      <c r="CC40" s="3" t="s">
        <v>111</v>
      </c>
      <c r="CD40" s="3" t="s">
        <v>48</v>
      </c>
      <c r="CE40" s="19">
        <f>VLOOKUP($CD40,יוחננוף!$B$5:$BQ$92,65,0)</f>
        <v>3.72</v>
      </c>
      <c r="CF40" s="19">
        <f>VLOOKUP($CD40,יוחננוף!$B$5:$BQ$92,64,0)</f>
        <v>3.08</v>
      </c>
      <c r="CG40" s="20">
        <f t="shared" si="32"/>
        <v>0.20779220779220786</v>
      </c>
      <c r="CH40" s="19">
        <f>VLOOKUP($CD40,יוחננוף!$B$5:$BQ$92,58,0)</f>
        <v>3.09</v>
      </c>
      <c r="CI40" s="20">
        <f t="shared" si="24"/>
        <v>0.2038834951456312</v>
      </c>
      <c r="CJ40" s="19">
        <f>VLOOKUP($CD40,יוחננוף!$B$5:$BQ$92,51,0)</f>
        <v>3.02</v>
      </c>
      <c r="CK40" s="20">
        <f t="shared" si="25"/>
        <v>0.23178807947019875</v>
      </c>
      <c r="CL40" s="19">
        <f>VLOOKUP($CD40,יוחננוף!$B$5:$BQ$92,37,0)</f>
        <v>3.02</v>
      </c>
      <c r="CM40" s="20">
        <f t="shared" si="26"/>
        <v>0.23178807947019875</v>
      </c>
      <c r="CN40" s="19">
        <f>VLOOKUP(CD40,יוחננוף!$B$5:$BQ$92,23,0)</f>
        <v>3</v>
      </c>
      <c r="CO40" s="20">
        <f t="shared" si="35"/>
        <v>0.24</v>
      </c>
      <c r="CP40" s="19">
        <f>VLOOKUP(CD40,יוחננוף!$B$5:$BQ$92,9,0)</f>
        <v>3</v>
      </c>
      <c r="CQ40" s="20">
        <f t="shared" si="33"/>
        <v>0.24</v>
      </c>
    </row>
    <row r="41" spans="1:95" x14ac:dyDescent="0.3">
      <c r="A41" s="3" t="s">
        <v>10</v>
      </c>
      <c r="B41" s="3" t="s">
        <v>49</v>
      </c>
      <c r="C41" s="19">
        <f>VLOOKUP(B41,'רמי לוי'!$B$5:$BQ$92,65,0)</f>
        <v>3.28</v>
      </c>
      <c r="D41" s="19">
        <f>VLOOKUP($B41,'רמי לוי'!$B$5:$BQ$92,64,0)</f>
        <v>3.33</v>
      </c>
      <c r="E41" s="20">
        <f t="shared" si="0"/>
        <v>-1.5015015015015121E-2</v>
      </c>
      <c r="F41" s="19">
        <f>VLOOKUP($B41,'רמי לוי'!$B$5:$BQ$92,58,0)</f>
        <v>3.37</v>
      </c>
      <c r="G41" s="20">
        <f t="shared" si="28"/>
        <v>-2.6706231454005969E-2</v>
      </c>
      <c r="H41" s="19">
        <f>VLOOKUP($B41,'רמי לוי'!$B$5:$BQ$92,51,0)</f>
        <v>3.32</v>
      </c>
      <c r="I41" s="20">
        <f t="shared" si="29"/>
        <v>-1.2048192771084376E-2</v>
      </c>
      <c r="J41" s="19">
        <f>VLOOKUP($B41,'רמי לוי'!$B$5:$BQ$92,37,0)</f>
        <v>3.32</v>
      </c>
      <c r="K41" s="20">
        <f t="shared" si="1"/>
        <v>-1.2048192771084376E-2</v>
      </c>
      <c r="L41" s="19">
        <f>VLOOKUP($B41,'רמי לוי'!$B$5:$BQ$92,23,0)</f>
        <v>3.32</v>
      </c>
      <c r="M41" s="20">
        <f t="shared" si="2"/>
        <v>-1.2048192771084376E-2</v>
      </c>
      <c r="N41" s="19">
        <f>VLOOKUP($B41,'רמי לוי'!$B$5:$BQ$92,9,0)</f>
        <v>3.33</v>
      </c>
      <c r="O41" s="20">
        <f t="shared" si="3"/>
        <v>-1.5015015015015121E-2</v>
      </c>
      <c r="Q41" s="3" t="s">
        <v>98</v>
      </c>
      <c r="R41" s="3" t="s">
        <v>49</v>
      </c>
      <c r="S41" s="19">
        <f>VLOOKUP(R41,'שופרסל דיל'!$B$5:$BQ$92,65,0)</f>
        <v>3.78</v>
      </c>
      <c r="T41" s="19">
        <f>VLOOKUP($R41,'שופרסל דיל'!$B$5:$BQ$92,64,0)</f>
        <v>3.6</v>
      </c>
      <c r="U41" s="20">
        <f t="shared" si="4"/>
        <v>4.9999999999999822E-2</v>
      </c>
      <c r="V41" s="19">
        <f>VLOOKUP($R41,'שופרסל דיל'!$B$5:$BQ$92,58,0)</f>
        <v>3.75</v>
      </c>
      <c r="W41" s="20">
        <f t="shared" si="27"/>
        <v>8.0000000000000071E-3</v>
      </c>
      <c r="X41" s="19">
        <f>VLOOKUP($R41,'שופרסל דיל'!$B$5:$BQ$92,51,0)</f>
        <v>3.75</v>
      </c>
      <c r="Y41" s="20">
        <f t="shared" si="5"/>
        <v>8.0000000000000071E-3</v>
      </c>
      <c r="Z41" s="19">
        <f>VLOOKUP($R41,'שופרסל דיל'!$B$5:$BQ$92,37,0)</f>
        <v>3.75</v>
      </c>
      <c r="AA41" s="20">
        <f t="shared" si="6"/>
        <v>8.0000000000000071E-3</v>
      </c>
      <c r="AB41" s="19">
        <f>VLOOKUP($R41,'שופרסל דיל'!$B$5:$BQ$92,23,0)</f>
        <v>3.33</v>
      </c>
      <c r="AC41" s="20">
        <f t="shared" si="7"/>
        <v>0.13513513513513509</v>
      </c>
      <c r="AD41" s="19">
        <f>VLOOKUP($R41,'שופרסל דיל'!$B$5:$BQ$92,9,0)</f>
        <v>3.33</v>
      </c>
      <c r="AE41" s="20">
        <f t="shared" si="8"/>
        <v>0.13513513513513509</v>
      </c>
      <c r="AG41" s="3" t="s">
        <v>101</v>
      </c>
      <c r="AH41" s="3" t="s">
        <v>49</v>
      </c>
      <c r="AI41" s="19">
        <f>VLOOKUP(AH41,ויקטורי!$B$5:$BQ$92,65,0)</f>
        <v>3.55</v>
      </c>
      <c r="AJ41" s="19">
        <f>VLOOKUP($AH41,ויקטורי!$B$5:$BQ$92,64,0)</f>
        <v>3.6122388059701001</v>
      </c>
      <c r="AK41" s="20">
        <f t="shared" si="9"/>
        <v>-1.7229980993292981E-2</v>
      </c>
      <c r="AL41" s="19">
        <f>VLOOKUP($AH41,ויקטורי!$B$5:$BQ$92,58,0)</f>
        <v>3.6122388059701001</v>
      </c>
      <c r="AM41" s="20">
        <f t="shared" si="10"/>
        <v>-1.7229980993292981E-2</v>
      </c>
      <c r="AN41" s="19">
        <f>VLOOKUP($AH41,ויקטורי!$B$5:$BQ$92,51,0)</f>
        <v>3.37</v>
      </c>
      <c r="AO41" s="20">
        <f t="shared" si="11"/>
        <v>5.3412462908011715E-2</v>
      </c>
      <c r="AP41" s="19">
        <f>VLOOKUP($AH41,ויקטורי!$B$5:$BQ$92,37,0)</f>
        <v>3.37</v>
      </c>
      <c r="AQ41" s="20">
        <f t="shared" si="12"/>
        <v>5.3412462908011715E-2</v>
      </c>
      <c r="AR41" s="19">
        <f>VLOOKUP($AH41,ויקטורי!$B$5:$BQ$92,23,0)</f>
        <v>3.36</v>
      </c>
      <c r="AS41" s="20">
        <f t="shared" si="13"/>
        <v>5.6547619047619069E-2</v>
      </c>
      <c r="AT41" s="19">
        <f>VLOOKUP($AH41,ויקטורי!$B$5:$BQ$92,9,0)</f>
        <v>3.36</v>
      </c>
      <c r="AU41" s="20">
        <f t="shared" si="14"/>
        <v>5.6547619047619069E-2</v>
      </c>
      <c r="AW41" s="3" t="s">
        <v>103</v>
      </c>
      <c r="AX41" s="3" t="s">
        <v>49</v>
      </c>
      <c r="AY41" s="19">
        <f>VLOOKUP(AX41,'חצי חינם'!B43:BQ142,65,0)</f>
        <v>3.57</v>
      </c>
      <c r="AZ41" s="19">
        <f>VLOOKUP($AX41,'חצי חינם'!$B$5:$BQ$92,64,0)</f>
        <v>3.57</v>
      </c>
      <c r="BA41" s="20">
        <f t="shared" si="30"/>
        <v>0</v>
      </c>
      <c r="BB41" s="19">
        <f>VLOOKUP($AX41,'חצי חינם'!$B$5:$BQ$92,58,0)</f>
        <v>3.57</v>
      </c>
      <c r="BC41" s="20">
        <f t="shared" si="15"/>
        <v>0</v>
      </c>
      <c r="BD41" s="19">
        <f>VLOOKUP($AX41,'חצי חינם'!$B$5:$BQ$92,51,0)</f>
        <v>3.57</v>
      </c>
      <c r="BE41" s="20">
        <f t="shared" si="16"/>
        <v>0</v>
      </c>
      <c r="BF41" s="19">
        <f>VLOOKUP($AX41,'חצי חינם'!$B$5:$BQ$92,37,0)</f>
        <v>3.57</v>
      </c>
      <c r="BG41" s="20">
        <f t="shared" si="17"/>
        <v>0</v>
      </c>
      <c r="BH41" s="19">
        <f>VLOOKUP($AX41,'חצי חינם'!$B$5:$BQ$92,23,0)</f>
        <v>3.57</v>
      </c>
      <c r="BI41" s="20">
        <f t="shared" si="18"/>
        <v>0</v>
      </c>
      <c r="BJ41" s="19">
        <f>VLOOKUP($AX41,'חצי חינם'!$B$5:$BQ$92,9,0)</f>
        <v>3.57</v>
      </c>
      <c r="BK41" s="20">
        <f t="shared" si="34"/>
        <v>0</v>
      </c>
      <c r="BM41" s="3" t="s">
        <v>108</v>
      </c>
      <c r="BN41" s="3" t="s">
        <v>49</v>
      </c>
      <c r="BO41" s="19">
        <f>VLOOKUP(BN41,'קרפור היפר'!B43:BQ134,65,0)</f>
        <v>3.6</v>
      </c>
      <c r="BP41" s="19">
        <f>VLOOKUP($BN41,'קרפור היפר'!$B$5:$BQ$92,64,0)</f>
        <v>3.33</v>
      </c>
      <c r="BQ41" s="20">
        <f t="shared" si="31"/>
        <v>8.1081081081081141E-2</v>
      </c>
      <c r="BR41" s="19">
        <f>VLOOKUP($BN41,'קרפור היפר'!$B$5:$BQ$92,58,0)</f>
        <v>3.33</v>
      </c>
      <c r="BS41" s="20">
        <f t="shared" si="19"/>
        <v>8.1081081081081141E-2</v>
      </c>
      <c r="BT41" s="19">
        <f>VLOOKUP($BN41,'קרפור היפר'!$B$5:$BQ$92,51,0)</f>
        <v>3.33</v>
      </c>
      <c r="BU41" s="20">
        <f t="shared" si="20"/>
        <v>8.1081081081081141E-2</v>
      </c>
      <c r="BV41" s="19">
        <f>VLOOKUP($BN41,'קרפור היפר'!$B$5:$BQ$92,37,0)</f>
        <v>3.33</v>
      </c>
      <c r="BW41" s="20">
        <f t="shared" si="21"/>
        <v>8.1081081081081141E-2</v>
      </c>
      <c r="BX41" s="19">
        <f>VLOOKUP($BN41,'קרפור היפר'!$B$5:$BQ$92,23,0)</f>
        <v>3.33</v>
      </c>
      <c r="BY41" s="20">
        <f t="shared" si="22"/>
        <v>8.1081081081081141E-2</v>
      </c>
      <c r="BZ41" s="19">
        <f>VLOOKUP(BN41,'קרפור היפר'!$B$5:$BQ$92,9,0)</f>
        <v>3.33</v>
      </c>
      <c r="CA41" s="20">
        <f t="shared" si="23"/>
        <v>8.1081081081081141E-2</v>
      </c>
      <c r="CC41" s="3" t="s">
        <v>111</v>
      </c>
      <c r="CD41" s="3" t="s">
        <v>49</v>
      </c>
      <c r="CE41" s="19">
        <f>VLOOKUP($CD41,יוחננוף!$B$5:$BQ$92,65,0)</f>
        <v>3.48</v>
      </c>
      <c r="CF41" s="19">
        <f>VLOOKUP($CD41,יוחננוף!$B$5:$BQ$92,64,0)</f>
        <v>3.48</v>
      </c>
      <c r="CG41" s="20">
        <f t="shared" si="32"/>
        <v>0</v>
      </c>
      <c r="CH41" s="19">
        <f>VLOOKUP($CD41,יוחננוף!$B$5:$BQ$92,58,0)</f>
        <v>3.48</v>
      </c>
      <c r="CI41" s="20">
        <f t="shared" si="24"/>
        <v>0</v>
      </c>
      <c r="CJ41" s="19">
        <f>VLOOKUP($CD41,יוחננוף!$B$5:$BQ$92,51,0)</f>
        <v>3.48</v>
      </c>
      <c r="CK41" s="20">
        <f t="shared" si="25"/>
        <v>0</v>
      </c>
      <c r="CL41" s="19">
        <f>VLOOKUP($CD41,יוחננוף!$B$5:$BQ$92,37,0)</f>
        <v>3.48</v>
      </c>
      <c r="CM41" s="20">
        <f t="shared" si="26"/>
        <v>0</v>
      </c>
      <c r="CN41" s="19">
        <f>VLOOKUP(CD41,יוחננוף!$B$5:$BQ$92,23,0)</f>
        <v>3.48</v>
      </c>
      <c r="CO41" s="20">
        <f t="shared" si="35"/>
        <v>0</v>
      </c>
      <c r="CP41" s="19">
        <f>VLOOKUP(CD41,יוחננוף!$B$5:$BQ$92,9,0)</f>
        <v>3.48</v>
      </c>
      <c r="CQ41" s="20">
        <f t="shared" si="33"/>
        <v>0</v>
      </c>
    </row>
    <row r="42" spans="1:95" x14ac:dyDescent="0.3">
      <c r="A42" s="3" t="s">
        <v>10</v>
      </c>
      <c r="B42" s="3" t="s">
        <v>50</v>
      </c>
      <c r="C42" s="19">
        <f>VLOOKUP(B42,'רמי לוי'!$B$5:$BQ$92,65,0)</f>
        <v>3.8</v>
      </c>
      <c r="D42" s="19">
        <f>VLOOKUP($B42,'רמי לוי'!$B$5:$BQ$92,64,0)</f>
        <v>3.7916071428570999</v>
      </c>
      <c r="E42" s="20">
        <f t="shared" si="0"/>
        <v>2.2135355343211316E-3</v>
      </c>
      <c r="F42" s="19">
        <f>VLOOKUP($B42,'רמי לוי'!$B$5:$BQ$92,58,0)</f>
        <v>3.05</v>
      </c>
      <c r="G42" s="20">
        <f t="shared" si="28"/>
        <v>0.24590163934426235</v>
      </c>
      <c r="H42" s="19">
        <f>VLOOKUP($B42,'רמי לוי'!$B$5:$BQ$92,51,0)</f>
        <v>2.8672727272727001</v>
      </c>
      <c r="I42" s="20">
        <f t="shared" si="29"/>
        <v>0.32530120481928959</v>
      </c>
      <c r="J42" s="19">
        <f>VLOOKUP($B42,'רמי לוי'!$B$5:$BQ$92,37,0)</f>
        <v>2.85</v>
      </c>
      <c r="K42" s="20">
        <f t="shared" si="1"/>
        <v>0.33333333333333326</v>
      </c>
      <c r="L42" s="19">
        <f>VLOOKUP($B42,'רמי לוי'!$B$5:$BQ$92,23,0)</f>
        <v>2.8672727272727001</v>
      </c>
      <c r="M42" s="20">
        <f t="shared" si="2"/>
        <v>0.32530120481928959</v>
      </c>
      <c r="N42" s="19">
        <f>VLOOKUP($B42,'רמי לוי'!$B$5:$BQ$92,9,0)</f>
        <v>2.86</v>
      </c>
      <c r="O42" s="20">
        <f t="shared" si="3"/>
        <v>0.32867132867132876</v>
      </c>
      <c r="Q42" s="3" t="s">
        <v>98</v>
      </c>
      <c r="R42" s="3" t="s">
        <v>50</v>
      </c>
      <c r="S42" s="19">
        <f>VLOOKUP(R42,'שופרסל דיל'!$B$5:$BQ$92,65,0)</f>
        <v>4.3</v>
      </c>
      <c r="T42" s="19">
        <f>VLOOKUP($R42,'שופרסל דיל'!$B$5:$BQ$92,64,0)</f>
        <v>4.3</v>
      </c>
      <c r="U42" s="20">
        <f t="shared" si="4"/>
        <v>0</v>
      </c>
      <c r="V42" s="19">
        <f>VLOOKUP($R42,'שופרסל דיל'!$B$5:$BQ$92,58,0)</f>
        <v>3.33</v>
      </c>
      <c r="W42" s="20">
        <f t="shared" si="27"/>
        <v>0.29129129129129128</v>
      </c>
      <c r="X42" s="19">
        <f>VLOOKUP($R42,'שופרסל דיל'!$B$5:$BQ$92,51,0)</f>
        <v>3.33</v>
      </c>
      <c r="Y42" s="20">
        <f t="shared" si="5"/>
        <v>0.29129129129129128</v>
      </c>
      <c r="Z42" s="19">
        <f>VLOOKUP($R42,'שופרסל דיל'!$B$5:$BQ$92,37,0)</f>
        <v>3.33</v>
      </c>
      <c r="AA42" s="20">
        <f t="shared" si="6"/>
        <v>0.29129129129129128</v>
      </c>
      <c r="AB42" s="19">
        <f>VLOOKUP($R42,'שופרסל דיל'!$B$5:$BQ$92,23,0)</f>
        <v>3.33</v>
      </c>
      <c r="AC42" s="20">
        <f t="shared" si="7"/>
        <v>0.29129129129129128</v>
      </c>
      <c r="AD42" s="19">
        <f>VLOOKUP($R42,'שופרסל דיל'!$B$5:$BQ$92,9,0)</f>
        <v>3.33</v>
      </c>
      <c r="AE42" s="20">
        <f t="shared" si="8"/>
        <v>0.29129129129129128</v>
      </c>
      <c r="AG42" s="3" t="s">
        <v>101</v>
      </c>
      <c r="AH42" s="3" t="s">
        <v>50</v>
      </c>
      <c r="AI42" s="19">
        <f>VLOOKUP(AH42,ויקטורי!$B$5:$BQ$92,65,0)</f>
        <v>4.33</v>
      </c>
      <c r="AJ42" s="19">
        <f>VLOOKUP($AH42,ויקטורי!$B$5:$BQ$92,64,0)</f>
        <v>4.33</v>
      </c>
      <c r="AK42" s="20">
        <f t="shared" si="9"/>
        <v>0</v>
      </c>
      <c r="AL42" s="19">
        <f>VLOOKUP($AH42,ויקטורי!$B$5:$BQ$92,58,0)</f>
        <v>4.32</v>
      </c>
      <c r="AM42" s="20">
        <f t="shared" si="10"/>
        <v>2.3148148148146586E-3</v>
      </c>
      <c r="AN42" s="19">
        <f>VLOOKUP($AH42,ויקטורי!$B$5:$BQ$92,51,0)</f>
        <v>3.11</v>
      </c>
      <c r="AO42" s="20">
        <f t="shared" si="11"/>
        <v>0.39228295819935699</v>
      </c>
      <c r="AP42" s="19">
        <f>VLOOKUP($AH42,ויקטורי!$B$5:$BQ$92,37,0)</f>
        <v>3.11</v>
      </c>
      <c r="AQ42" s="20">
        <f t="shared" si="12"/>
        <v>0.39228295819935699</v>
      </c>
      <c r="AR42" s="19">
        <f>VLOOKUP($AH42,ויקטורי!$B$5:$BQ$92,23,0)</f>
        <v>3.1279411764706002</v>
      </c>
      <c r="AS42" s="20">
        <f t="shared" si="13"/>
        <v>0.38429713211094918</v>
      </c>
      <c r="AT42" s="19">
        <f>VLOOKUP($AH42,ויקטורי!$B$5:$BQ$92,9,0)</f>
        <v>3.08</v>
      </c>
      <c r="AU42" s="20">
        <f t="shared" si="14"/>
        <v>0.4058441558441559</v>
      </c>
      <c r="AW42" s="3" t="s">
        <v>103</v>
      </c>
      <c r="AX42" s="3" t="s">
        <v>50</v>
      </c>
      <c r="AY42" s="19">
        <f>VLOOKUP(AX42,'חצי חינם'!B44:BQ143,65,0)</f>
        <v>4.2</v>
      </c>
      <c r="AZ42" s="19">
        <f>VLOOKUP($AX42,'חצי חינם'!$B$5:$BQ$92,64,0)</f>
        <v>3</v>
      </c>
      <c r="BA42" s="20">
        <f t="shared" si="30"/>
        <v>0.40000000000000013</v>
      </c>
      <c r="BB42" s="19">
        <f>VLOOKUP($AX42,'חצי חינם'!$B$5:$BQ$92,58,0)</f>
        <v>4.2</v>
      </c>
      <c r="BC42" s="20">
        <f t="shared" si="15"/>
        <v>0</v>
      </c>
      <c r="BD42" s="19">
        <f>VLOOKUP($AX42,'חצי חינם'!$B$5:$BQ$92,51,0)</f>
        <v>3</v>
      </c>
      <c r="BE42" s="20">
        <f t="shared" si="16"/>
        <v>0.40000000000000013</v>
      </c>
      <c r="BF42" s="19">
        <f>VLOOKUP($AX42,'חצי חינם'!$B$5:$BQ$92,37,0)</f>
        <v>3</v>
      </c>
      <c r="BG42" s="20">
        <f t="shared" si="17"/>
        <v>0.40000000000000013</v>
      </c>
      <c r="BH42" s="19">
        <f>VLOOKUP($AX42,'חצי חינם'!$B$5:$BQ$92,23,0)</f>
        <v>3</v>
      </c>
      <c r="BI42" s="20">
        <f t="shared" si="18"/>
        <v>0.40000000000000013</v>
      </c>
      <c r="BJ42" s="19">
        <f>VLOOKUP($AX42,'חצי חינם'!$B$5:$BQ$92,9,0)</f>
        <v>3</v>
      </c>
      <c r="BK42" s="20">
        <f t="shared" si="34"/>
        <v>0.40000000000000013</v>
      </c>
      <c r="BM42" s="3" t="s">
        <v>108</v>
      </c>
      <c r="BN42" s="3" t="s">
        <v>50</v>
      </c>
      <c r="BO42" s="19">
        <f>VLOOKUP(BN42,'קרפור היפר'!B44:BQ135,65,0)</f>
        <v>3.9</v>
      </c>
      <c r="BP42" s="19">
        <f>VLOOKUP($BN42,'קרפור היפר'!$B$5:$BQ$92,64,0)</f>
        <v>3.9</v>
      </c>
      <c r="BQ42" s="20">
        <f t="shared" si="31"/>
        <v>0</v>
      </c>
      <c r="BR42" s="19">
        <f>VLOOKUP($BN42,'קרפור היפר'!$B$5:$BQ$92,58,0)</f>
        <v>3.9</v>
      </c>
      <c r="BS42" s="20">
        <f t="shared" si="19"/>
        <v>0</v>
      </c>
      <c r="BT42" s="19">
        <f>VLOOKUP($BN42,'קרפור היפר'!$B$5:$BQ$92,51,0)</f>
        <v>2.86</v>
      </c>
      <c r="BU42" s="20">
        <f t="shared" si="20"/>
        <v>0.36363636363636376</v>
      </c>
      <c r="BV42" s="19">
        <f>VLOOKUP($BN42,'קרפור היפר'!$B$5:$BQ$92,37,0)</f>
        <v>2.86</v>
      </c>
      <c r="BW42" s="20">
        <f t="shared" si="21"/>
        <v>0.36363636363636376</v>
      </c>
      <c r="BX42" s="19">
        <f>VLOOKUP($BN42,'קרפור היפר'!$B$5:$BQ$92,23,0)</f>
        <v>3.33</v>
      </c>
      <c r="BY42" s="20">
        <f t="shared" si="22"/>
        <v>0.1711711711711712</v>
      </c>
      <c r="BZ42" s="19">
        <f>VLOOKUP(BN42,'קרפור היפר'!$B$5:$BQ$92,9,0)</f>
        <v>3</v>
      </c>
      <c r="CA42" s="20">
        <f t="shared" si="23"/>
        <v>0.30000000000000004</v>
      </c>
      <c r="CC42" s="3" t="s">
        <v>111</v>
      </c>
      <c r="CD42" s="3" t="s">
        <v>50</v>
      </c>
      <c r="CE42" s="19">
        <f>VLOOKUP($CD42,יוחננוף!$B$5:$BQ$92,65,0)</f>
        <v>4.0199999999999996</v>
      </c>
      <c r="CF42" s="19">
        <f>VLOOKUP($CD42,יוחננוף!$B$5:$BQ$92,64,0)</f>
        <v>4.01</v>
      </c>
      <c r="CG42" s="20">
        <f t="shared" si="32"/>
        <v>2.4937655860348684E-3</v>
      </c>
      <c r="CH42" s="19">
        <f>VLOOKUP($CD42,יוחננוף!$B$5:$BQ$92,58,0)</f>
        <v>4.01</v>
      </c>
      <c r="CI42" s="20">
        <f t="shared" si="24"/>
        <v>2.4937655860348684E-3</v>
      </c>
      <c r="CJ42" s="19">
        <f>VLOOKUP($CD42,יוחננוף!$B$5:$BQ$92,51,0)</f>
        <v>3</v>
      </c>
      <c r="CK42" s="20">
        <f t="shared" si="25"/>
        <v>0.33999999999999986</v>
      </c>
      <c r="CL42" s="19">
        <f>VLOOKUP($CD42,יוחננוף!$B$5:$BQ$92,37,0)</f>
        <v>3.01</v>
      </c>
      <c r="CM42" s="20">
        <f t="shared" si="26"/>
        <v>0.33554817275747495</v>
      </c>
      <c r="CN42" s="19">
        <f>VLOOKUP(CD42,יוחננוף!$B$5:$BQ$92,23,0)</f>
        <v>3</v>
      </c>
      <c r="CO42" s="20">
        <f t="shared" si="35"/>
        <v>0.33999999999999986</v>
      </c>
      <c r="CP42" s="19">
        <f>VLOOKUP(CD42,יוחננוף!$B$5:$BQ$92,9,0)</f>
        <v>3</v>
      </c>
      <c r="CQ42" s="20">
        <f t="shared" si="33"/>
        <v>0.33999999999999986</v>
      </c>
    </row>
    <row r="43" spans="1:95" x14ac:dyDescent="0.3">
      <c r="A43" s="3" t="s">
        <v>10</v>
      </c>
      <c r="B43" s="3" t="s">
        <v>51</v>
      </c>
      <c r="C43" s="19">
        <f>VLOOKUP(B43,'רמי לוי'!$B$5:$BQ$92,65,0)</f>
        <v>3.8</v>
      </c>
      <c r="D43" s="19">
        <f>VLOOKUP($B43,'רמי לוי'!$B$5:$BQ$92,64,0)</f>
        <v>3.8</v>
      </c>
      <c r="E43" s="20">
        <f t="shared" si="0"/>
        <v>0</v>
      </c>
      <c r="F43" s="19">
        <f>VLOOKUP($B43,'רמי לוי'!$B$5:$BQ$92,58,0)</f>
        <v>3.05</v>
      </c>
      <c r="G43" s="20">
        <f t="shared" si="28"/>
        <v>0.24590163934426235</v>
      </c>
      <c r="H43" s="19">
        <f>VLOOKUP($B43,'רמי לוי'!$B$5:$BQ$92,51,0)</f>
        <v>2.85</v>
      </c>
      <c r="I43" s="20">
        <f t="shared" si="29"/>
        <v>0.33333333333333326</v>
      </c>
      <c r="J43" s="19">
        <f>VLOOKUP($B43,'רמי לוי'!$B$5:$BQ$92,37,0)</f>
        <v>2.85</v>
      </c>
      <c r="K43" s="20">
        <f t="shared" si="1"/>
        <v>0.33333333333333326</v>
      </c>
      <c r="L43" s="19">
        <f>VLOOKUP($B43,'רמי לוי'!$B$5:$BQ$92,23,0)</f>
        <v>2.8672727272727001</v>
      </c>
      <c r="M43" s="20">
        <f t="shared" si="2"/>
        <v>0.32530120481928959</v>
      </c>
      <c r="N43" s="19">
        <f>VLOOKUP($B43,'רמי לוי'!$B$5:$BQ$92,9,0)</f>
        <v>2.86</v>
      </c>
      <c r="O43" s="20">
        <f t="shared" si="3"/>
        <v>0.32867132867132876</v>
      </c>
      <c r="Q43" s="3" t="s">
        <v>98</v>
      </c>
      <c r="R43" s="3" t="s">
        <v>51</v>
      </c>
      <c r="S43" s="19">
        <f>VLOOKUP(R43,'שופרסל דיל'!$B$5:$BQ$92,65,0)</f>
        <v>4.3</v>
      </c>
      <c r="T43" s="19">
        <f>VLOOKUP($R43,'שופרסל דיל'!$B$5:$BQ$92,64,0)</f>
        <v>4.3</v>
      </c>
      <c r="U43" s="20">
        <f t="shared" si="4"/>
        <v>0</v>
      </c>
      <c r="V43" s="19">
        <f>VLOOKUP($R43,'שופרסל דיל'!$B$5:$BQ$92,58,0)</f>
        <v>3.33</v>
      </c>
      <c r="W43" s="20">
        <f t="shared" si="27"/>
        <v>0.29129129129129128</v>
      </c>
      <c r="X43" s="19">
        <f>VLOOKUP($R43,'שופרסל דיל'!$B$5:$BQ$92,51,0)</f>
        <v>3.33</v>
      </c>
      <c r="Y43" s="20">
        <f t="shared" si="5"/>
        <v>0.29129129129129128</v>
      </c>
      <c r="Z43" s="19">
        <f>VLOOKUP($R43,'שופרסל דיל'!$B$5:$BQ$92,37,0)</f>
        <v>3.33</v>
      </c>
      <c r="AA43" s="20">
        <f t="shared" si="6"/>
        <v>0.29129129129129128</v>
      </c>
      <c r="AB43" s="19">
        <f>VLOOKUP($R43,'שופרסל דיל'!$B$5:$BQ$92,23,0)</f>
        <v>3.33</v>
      </c>
      <c r="AC43" s="20">
        <f t="shared" si="7"/>
        <v>0.29129129129129128</v>
      </c>
      <c r="AD43" s="19">
        <f>VLOOKUP($R43,'שופרסל דיל'!$B$5:$BQ$92,9,0)</f>
        <v>3.33</v>
      </c>
      <c r="AE43" s="20">
        <f t="shared" si="8"/>
        <v>0.29129129129129128</v>
      </c>
      <c r="AG43" s="3" t="s">
        <v>101</v>
      </c>
      <c r="AH43" s="3" t="s">
        <v>51</v>
      </c>
      <c r="AI43" s="19">
        <f>VLOOKUP(AH43,ויקטורי!$B$5:$BQ$92,65,0)</f>
        <v>4.33</v>
      </c>
      <c r="AJ43" s="19">
        <f>VLOOKUP($AH43,ויקטורי!$B$5:$BQ$92,64,0)</f>
        <v>4.32</v>
      </c>
      <c r="AK43" s="20">
        <f t="shared" si="9"/>
        <v>2.3148148148146586E-3</v>
      </c>
      <c r="AL43" s="19">
        <f>VLOOKUP($AH43,ויקטורי!$B$5:$BQ$92,58,0)</f>
        <v>4.33</v>
      </c>
      <c r="AM43" s="20">
        <f t="shared" si="10"/>
        <v>0</v>
      </c>
      <c r="AN43" s="19">
        <f>VLOOKUP($AH43,ויקטורי!$B$5:$BQ$92,51,0)</f>
        <v>3.11</v>
      </c>
      <c r="AO43" s="20">
        <f t="shared" si="11"/>
        <v>0.39228295819935699</v>
      </c>
      <c r="AP43" s="19">
        <f>VLOOKUP($AH43,ויקטורי!$B$5:$BQ$92,37,0)</f>
        <v>3.1</v>
      </c>
      <c r="AQ43" s="20">
        <f t="shared" si="12"/>
        <v>0.39677419354838706</v>
      </c>
      <c r="AR43" s="19">
        <f>VLOOKUP($AH43,ויקטורי!$B$5:$BQ$92,23,0)</f>
        <v>3.1182089552239001</v>
      </c>
      <c r="AS43" s="20">
        <f t="shared" si="13"/>
        <v>0.38861765269001625</v>
      </c>
      <c r="AT43" s="19">
        <f>VLOOKUP($AH43,ויקטורי!$B$5:$BQ$92,9,0)</f>
        <v>3.09</v>
      </c>
      <c r="AU43" s="20">
        <f t="shared" si="14"/>
        <v>0.40129449838187714</v>
      </c>
      <c r="AW43" s="3" t="s">
        <v>103</v>
      </c>
      <c r="AX43" s="3" t="s">
        <v>51</v>
      </c>
      <c r="AY43" s="19">
        <f>VLOOKUP(AX43,'חצי חינם'!B45:BQ144,65,0)</f>
        <v>4.2</v>
      </c>
      <c r="AZ43" s="19">
        <f>VLOOKUP($AX43,'חצי חינם'!$B$5:$BQ$92,64,0)</f>
        <v>3</v>
      </c>
      <c r="BA43" s="20">
        <f t="shared" si="30"/>
        <v>0.40000000000000013</v>
      </c>
      <c r="BB43" s="19">
        <f>VLOOKUP($AX43,'חצי חינם'!$B$5:$BQ$92,58,0)</f>
        <v>4.2</v>
      </c>
      <c r="BC43" s="20">
        <f t="shared" si="15"/>
        <v>0</v>
      </c>
      <c r="BD43" s="19">
        <f>VLOOKUP($AX43,'חצי חינם'!$B$5:$BQ$92,51,0)</f>
        <v>3</v>
      </c>
      <c r="BE43" s="20">
        <f t="shared" si="16"/>
        <v>0.40000000000000013</v>
      </c>
      <c r="BF43" s="19">
        <f>VLOOKUP($AX43,'חצי חינם'!$B$5:$BQ$92,37,0)</f>
        <v>3</v>
      </c>
      <c r="BG43" s="20">
        <f t="shared" si="17"/>
        <v>0.40000000000000013</v>
      </c>
      <c r="BH43" s="19">
        <f>VLOOKUP($AX43,'חצי חינם'!$B$5:$BQ$92,23,0)</f>
        <v>3</v>
      </c>
      <c r="BI43" s="20">
        <f t="shared" si="18"/>
        <v>0.40000000000000013</v>
      </c>
      <c r="BJ43" s="19">
        <f>VLOOKUP($AX43,'חצי חינם'!$B$5:$BQ$92,9,0)</f>
        <v>3</v>
      </c>
      <c r="BK43" s="20">
        <f t="shared" si="34"/>
        <v>0.40000000000000013</v>
      </c>
      <c r="BM43" s="3" t="s">
        <v>108</v>
      </c>
      <c r="BN43" s="3" t="s">
        <v>51</v>
      </c>
      <c r="BO43" s="19">
        <f>VLOOKUP(BN43,'קרפור היפר'!B45:BQ136,65,0)</f>
        <v>3.9</v>
      </c>
      <c r="BP43" s="19">
        <f>VLOOKUP($BN43,'קרפור היפר'!$B$5:$BQ$92,64,0)</f>
        <v>3.9</v>
      </c>
      <c r="BQ43" s="20">
        <f t="shared" si="31"/>
        <v>0</v>
      </c>
      <c r="BR43" s="19">
        <f>VLOOKUP($BN43,'קרפור היפר'!$B$5:$BQ$92,58,0)</f>
        <v>3.9</v>
      </c>
      <c r="BS43" s="20">
        <f t="shared" si="19"/>
        <v>0</v>
      </c>
      <c r="BT43" s="19">
        <f>VLOOKUP($BN43,'קרפור היפר'!$B$5:$BQ$92,51,0)</f>
        <v>2.86</v>
      </c>
      <c r="BU43" s="20">
        <f t="shared" si="20"/>
        <v>0.36363636363636376</v>
      </c>
      <c r="BV43" s="19">
        <f>VLOOKUP($BN43,'קרפור היפר'!$B$5:$BQ$92,37,0)</f>
        <v>2.86</v>
      </c>
      <c r="BW43" s="20">
        <f t="shared" si="21"/>
        <v>0.36363636363636376</v>
      </c>
      <c r="BX43" s="19">
        <f>VLOOKUP($BN43,'קרפור היפר'!$B$5:$BQ$92,23,0)</f>
        <v>3.33</v>
      </c>
      <c r="BY43" s="20">
        <f t="shared" si="22"/>
        <v>0.1711711711711712</v>
      </c>
      <c r="BZ43" s="19">
        <f>VLOOKUP(BN43,'קרפור היפר'!$B$5:$BQ$92,9,0)</f>
        <v>3</v>
      </c>
      <c r="CA43" s="20">
        <f t="shared" si="23"/>
        <v>0.30000000000000004</v>
      </c>
      <c r="CC43" s="3" t="s">
        <v>111</v>
      </c>
      <c r="CD43" s="3" t="s">
        <v>51</v>
      </c>
      <c r="CE43" s="19">
        <f>VLOOKUP($CD43,יוחננוף!$B$5:$BQ$92,65,0)</f>
        <v>4.0199999999999996</v>
      </c>
      <c r="CF43" s="19">
        <f>VLOOKUP($CD43,יוחננוף!$B$5:$BQ$92,64,0)</f>
        <v>4.01</v>
      </c>
      <c r="CG43" s="20">
        <f t="shared" si="32"/>
        <v>2.4937655860348684E-3</v>
      </c>
      <c r="CH43" s="19">
        <f>VLOOKUP($CD43,יוחננוף!$B$5:$BQ$92,58,0)</f>
        <v>4.0199999999999996</v>
      </c>
      <c r="CI43" s="20">
        <f t="shared" si="24"/>
        <v>0</v>
      </c>
      <c r="CJ43" s="19">
        <f>VLOOKUP($CD43,יוחננוף!$B$5:$BQ$92,51,0)</f>
        <v>3.01</v>
      </c>
      <c r="CK43" s="20">
        <f t="shared" si="25"/>
        <v>0.33554817275747495</v>
      </c>
      <c r="CL43" s="19">
        <f>VLOOKUP($CD43,יוחננוף!$B$5:$BQ$92,37,0)</f>
        <v>3.01</v>
      </c>
      <c r="CM43" s="20">
        <f t="shared" si="26"/>
        <v>0.33554817275747495</v>
      </c>
      <c r="CN43" s="19">
        <f>VLOOKUP(CD43,יוחננוף!$B$5:$BQ$92,23,0)</f>
        <v>3</v>
      </c>
      <c r="CO43" s="20">
        <f t="shared" si="35"/>
        <v>0.33999999999999986</v>
      </c>
      <c r="CP43" s="19">
        <f>VLOOKUP(CD43,יוחננוף!$B$5:$BQ$92,9,0)</f>
        <v>3</v>
      </c>
      <c r="CQ43" s="20">
        <f t="shared" si="33"/>
        <v>0.33999999999999986</v>
      </c>
    </row>
    <row r="44" spans="1:95" x14ac:dyDescent="0.3">
      <c r="A44" s="3" t="s">
        <v>10</v>
      </c>
      <c r="B44" s="3" t="s">
        <v>52</v>
      </c>
      <c r="C44" s="19">
        <f>VLOOKUP(B44,'רמי לוי'!$B$5:$BQ$92,65,0)</f>
        <v>7.3</v>
      </c>
      <c r="D44" s="19">
        <f>VLOOKUP($B44,'רמי לוי'!$B$5:$BQ$92,64,0)</f>
        <v>7.3</v>
      </c>
      <c r="E44" s="20">
        <f t="shared" si="0"/>
        <v>0</v>
      </c>
      <c r="F44" s="19">
        <f>VLOOKUP($B44,'רמי לוי'!$B$5:$BQ$92,58,0)</f>
        <v>7.3</v>
      </c>
      <c r="G44" s="20">
        <f t="shared" si="28"/>
        <v>0</v>
      </c>
      <c r="H44" s="19">
        <f>VLOOKUP($B44,'רמי לוי'!$B$5:$BQ$92,51,0)</f>
        <v>7.3</v>
      </c>
      <c r="I44" s="20">
        <f t="shared" si="29"/>
        <v>0</v>
      </c>
      <c r="J44" s="19">
        <f>VLOOKUP($B44,'רמי לוי'!$B$5:$BQ$92,37,0)</f>
        <v>7.3</v>
      </c>
      <c r="K44" s="20">
        <f t="shared" si="1"/>
        <v>0</v>
      </c>
      <c r="L44" s="19">
        <f>VLOOKUP($B44,'רמי לוי'!$B$5:$BQ$92,23,0)</f>
        <v>7.3</v>
      </c>
      <c r="M44" s="20">
        <f t="shared" si="2"/>
        <v>0</v>
      </c>
      <c r="N44" s="19">
        <f>VLOOKUP($B44,'רמי לוי'!$B$5:$BQ$92,9,0)</f>
        <v>7.3</v>
      </c>
      <c r="O44" s="20">
        <f t="shared" si="3"/>
        <v>0</v>
      </c>
      <c r="Q44" s="3" t="s">
        <v>98</v>
      </c>
      <c r="R44" s="3" t="s">
        <v>52</v>
      </c>
      <c r="S44" s="19">
        <f>VLOOKUP(R44,'שופרסל דיל'!$B$5:$BQ$92,65,0)</f>
        <v>7.5</v>
      </c>
      <c r="T44" s="19">
        <f>VLOOKUP($R44,'שופרסל דיל'!$B$5:$BQ$92,64,0)</f>
        <v>7.5</v>
      </c>
      <c r="U44" s="20">
        <f t="shared" si="4"/>
        <v>0</v>
      </c>
      <c r="V44" s="19">
        <f>VLOOKUP($R44,'שופרסל דיל'!$B$5:$BQ$92,58,0)</f>
        <v>7.5</v>
      </c>
      <c r="W44" s="20">
        <f t="shared" si="27"/>
        <v>0</v>
      </c>
      <c r="X44" s="19">
        <f>VLOOKUP($R44,'שופרסל דיל'!$B$5:$BQ$92,51,0)</f>
        <v>7.5</v>
      </c>
      <c r="Y44" s="20">
        <f t="shared" si="5"/>
        <v>0</v>
      </c>
      <c r="Z44" s="19">
        <f>VLOOKUP($R44,'שופרסל דיל'!$B$5:$BQ$92,37,0)</f>
        <v>7.5</v>
      </c>
      <c r="AA44" s="20">
        <f t="shared" si="6"/>
        <v>0</v>
      </c>
      <c r="AB44" s="19">
        <f>VLOOKUP($R44,'שופרסל דיל'!$B$5:$BQ$92,23,0)</f>
        <v>7.5</v>
      </c>
      <c r="AC44" s="20">
        <f t="shared" si="7"/>
        <v>0</v>
      </c>
      <c r="AD44" s="19">
        <f>VLOOKUP($R44,'שופרסל דיל'!$B$5:$BQ$92,9,0)</f>
        <v>7.5</v>
      </c>
      <c r="AE44" s="20">
        <f t="shared" si="8"/>
        <v>0</v>
      </c>
      <c r="AG44" s="3" t="s">
        <v>101</v>
      </c>
      <c r="AH44" s="3" t="s">
        <v>52</v>
      </c>
      <c r="AI44" s="19">
        <f>VLOOKUP(AH44,ויקטורי!$B$5:$BQ$92,65,0)</f>
        <v>7.5895522388060002</v>
      </c>
      <c r="AJ44" s="19">
        <f>VLOOKUP($AH44,ויקטורי!$B$5:$BQ$92,64,0)</f>
        <v>7.5895522388060002</v>
      </c>
      <c r="AK44" s="20">
        <f t="shared" si="9"/>
        <v>0</v>
      </c>
      <c r="AL44" s="19">
        <f>VLOOKUP($AH44,ויקטורי!$B$5:$BQ$92,58,0)</f>
        <v>7.5895522388060002</v>
      </c>
      <c r="AM44" s="20">
        <f t="shared" si="10"/>
        <v>0</v>
      </c>
      <c r="AN44" s="19">
        <f>VLOOKUP($AH44,ויקטורי!$B$5:$BQ$92,51,0)</f>
        <v>7.5895522388060002</v>
      </c>
      <c r="AO44" s="20">
        <f t="shared" si="11"/>
        <v>0</v>
      </c>
      <c r="AP44" s="19">
        <f>VLOOKUP($AH44,ויקטורי!$B$5:$BQ$92,37,0)</f>
        <v>7.5895522388060002</v>
      </c>
      <c r="AQ44" s="20">
        <f t="shared" si="12"/>
        <v>0</v>
      </c>
      <c r="AR44" s="19">
        <f>VLOOKUP($AH44,ויקטורי!$B$5:$BQ$92,23,0)</f>
        <v>7.5895522388060002</v>
      </c>
      <c r="AS44" s="20">
        <f t="shared" si="13"/>
        <v>0</v>
      </c>
      <c r="AT44" s="19">
        <f>VLOOKUP($AH44,ויקטורי!$B$5:$BQ$92,9,0)</f>
        <v>7.5245588235294001</v>
      </c>
      <c r="AU44" s="20">
        <f t="shared" si="14"/>
        <v>8.6375051083877885E-3</v>
      </c>
      <c r="AW44" s="3" t="s">
        <v>103</v>
      </c>
      <c r="AX44" s="3" t="s">
        <v>52</v>
      </c>
      <c r="AY44" s="19">
        <f>VLOOKUP(AX44,'חצי חינם'!B46:BQ145,65,0)</f>
        <v>7.5</v>
      </c>
      <c r="AZ44" s="19">
        <f>VLOOKUP($AX44,'חצי חינם'!$B$5:$BQ$92,64,0)</f>
        <v>7.5</v>
      </c>
      <c r="BA44" s="20">
        <f t="shared" si="30"/>
        <v>0</v>
      </c>
      <c r="BB44" s="19">
        <f>VLOOKUP($AX44,'חצי חינם'!$B$5:$BQ$92,58,0)</f>
        <v>7.5</v>
      </c>
      <c r="BC44" s="20">
        <f t="shared" si="15"/>
        <v>0</v>
      </c>
      <c r="BD44" s="19">
        <f>VLOOKUP($AX44,'חצי חינם'!$B$5:$BQ$92,51,0)</f>
        <v>7.5</v>
      </c>
      <c r="BE44" s="20">
        <f t="shared" si="16"/>
        <v>0</v>
      </c>
      <c r="BF44" s="19">
        <f>VLOOKUP($AX44,'חצי חינם'!$B$5:$BQ$92,37,0)</f>
        <v>7.5</v>
      </c>
      <c r="BG44" s="20">
        <f t="shared" si="17"/>
        <v>0</v>
      </c>
      <c r="BH44" s="19">
        <f>VLOOKUP($AX44,'חצי חינם'!$B$5:$BQ$92,23,0)</f>
        <v>7.5</v>
      </c>
      <c r="BI44" s="20">
        <f t="shared" si="18"/>
        <v>0</v>
      </c>
      <c r="BJ44" s="19">
        <f>VLOOKUP($AX44,'חצי חינם'!$B$5:$BQ$92,9,0)</f>
        <v>7.5</v>
      </c>
      <c r="BK44" s="20">
        <f t="shared" si="34"/>
        <v>0</v>
      </c>
      <c r="BM44" s="3" t="s">
        <v>108</v>
      </c>
      <c r="BN44" s="3" t="s">
        <v>52</v>
      </c>
      <c r="BO44" s="19">
        <f>VLOOKUP(BN44,'קרפור היפר'!B46:BQ137,65,0)</f>
        <v>7.4</v>
      </c>
      <c r="BP44" s="19">
        <f>VLOOKUP($BN44,'קרפור היפר'!$B$5:$BQ$92,64,0)</f>
        <v>7.4</v>
      </c>
      <c r="BQ44" s="20">
        <f t="shared" si="31"/>
        <v>0</v>
      </c>
      <c r="BR44" s="19">
        <f>VLOOKUP($BN44,'קרפור היפר'!$B$5:$BQ$92,58,0)</f>
        <v>7.4</v>
      </c>
      <c r="BS44" s="20">
        <f t="shared" si="19"/>
        <v>0</v>
      </c>
      <c r="BT44" s="19">
        <f>VLOOKUP($BN44,'קרפור היפר'!$B$5:$BQ$92,51,0)</f>
        <v>7.4</v>
      </c>
      <c r="BU44" s="20">
        <f t="shared" si="20"/>
        <v>0</v>
      </c>
      <c r="BV44" s="19">
        <f>VLOOKUP($BN44,'קרפור היפר'!$B$5:$BQ$92,37,0)</f>
        <v>7.4</v>
      </c>
      <c r="BW44" s="20">
        <f t="shared" si="21"/>
        <v>0</v>
      </c>
      <c r="BX44" s="19">
        <f>VLOOKUP($BN44,'קרפור היפר'!$B$5:$BQ$92,23,0)</f>
        <v>7.4</v>
      </c>
      <c r="BY44" s="20">
        <f t="shared" si="22"/>
        <v>0</v>
      </c>
      <c r="BZ44" s="19">
        <f>VLOOKUP(BN44,'קרפור היפר'!$B$5:$BQ$92,9,0)</f>
        <v>7.4</v>
      </c>
      <c r="CA44" s="20">
        <f t="shared" si="23"/>
        <v>0</v>
      </c>
      <c r="CC44" s="3" t="s">
        <v>111</v>
      </c>
      <c r="CD44" s="3" t="s">
        <v>52</v>
      </c>
      <c r="CE44" s="19">
        <f>VLOOKUP($CD44,יוחננוף!$B$5:$BQ$92,65,0)</f>
        <v>7.43</v>
      </c>
      <c r="CF44" s="19">
        <f>VLOOKUP($CD44,יוחננוף!$B$5:$BQ$92,64,0)</f>
        <v>7.43</v>
      </c>
      <c r="CG44" s="20">
        <f t="shared" si="32"/>
        <v>0</v>
      </c>
      <c r="CH44" s="19">
        <f>VLOOKUP($CD44,יוחננוף!$B$5:$BQ$92,58,0)</f>
        <v>7.43</v>
      </c>
      <c r="CI44" s="20">
        <f t="shared" si="24"/>
        <v>0</v>
      </c>
      <c r="CJ44" s="19">
        <f>VLOOKUP($CD44,יוחננוף!$B$5:$BQ$92,51,0)</f>
        <v>7.43</v>
      </c>
      <c r="CK44" s="20">
        <f t="shared" si="25"/>
        <v>0</v>
      </c>
      <c r="CL44" s="19">
        <f>VLOOKUP($CD44,יוחננוף!$B$5:$BQ$92,37,0)</f>
        <v>7.43</v>
      </c>
      <c r="CM44" s="20">
        <f t="shared" si="26"/>
        <v>0</v>
      </c>
      <c r="CN44" s="19">
        <f>VLOOKUP(CD44,יוחננוף!$B$5:$BQ$92,23,0)</f>
        <v>7.43</v>
      </c>
      <c r="CO44" s="20">
        <f t="shared" si="35"/>
        <v>0</v>
      </c>
      <c r="CP44" s="19">
        <f>VLOOKUP(CD44,יוחננוף!$B$5:$BQ$92,9,0)</f>
        <v>7.43</v>
      </c>
      <c r="CQ44" s="20">
        <f t="shared" si="33"/>
        <v>0</v>
      </c>
    </row>
    <row r="45" spans="1:95" x14ac:dyDescent="0.3">
      <c r="A45" s="3" t="s">
        <v>10</v>
      </c>
      <c r="B45" s="3" t="s">
        <v>53</v>
      </c>
      <c r="C45" s="19">
        <f>VLOOKUP(B45,'רמי לוי'!$B$5:$BQ$92,65,0)</f>
        <v>7.4</v>
      </c>
      <c r="D45" s="19">
        <f>VLOOKUP($B45,'רמי לוי'!$B$5:$BQ$92,64,0)</f>
        <v>7.4</v>
      </c>
      <c r="E45" s="20">
        <f t="shared" si="0"/>
        <v>0</v>
      </c>
      <c r="F45" s="19">
        <f>VLOOKUP($B45,'רמי לוי'!$B$5:$BQ$92,58,0)</f>
        <v>7.4</v>
      </c>
      <c r="G45" s="20">
        <f t="shared" si="28"/>
        <v>0</v>
      </c>
      <c r="H45" s="19">
        <f>VLOOKUP($B45,'רמי לוי'!$B$5:$BQ$92,51,0)</f>
        <v>7.4</v>
      </c>
      <c r="I45" s="20">
        <f t="shared" si="29"/>
        <v>0</v>
      </c>
      <c r="J45" s="19">
        <f>VLOOKUP($B45,'רמי לוי'!$B$5:$BQ$92,37,0)</f>
        <v>7.4</v>
      </c>
      <c r="K45" s="20">
        <f t="shared" si="1"/>
        <v>0</v>
      </c>
      <c r="L45" s="19">
        <f>VLOOKUP($B45,'רמי לוי'!$B$5:$BQ$92,23,0)</f>
        <v>7.4</v>
      </c>
      <c r="M45" s="20">
        <f t="shared" si="2"/>
        <v>0</v>
      </c>
      <c r="N45" s="19">
        <f>VLOOKUP($B45,'רמי לוי'!$B$5:$BQ$92,9,0)</f>
        <v>7.4</v>
      </c>
      <c r="O45" s="20">
        <f t="shared" si="3"/>
        <v>0</v>
      </c>
      <c r="Q45" s="3" t="s">
        <v>98</v>
      </c>
      <c r="R45" s="3" t="s">
        <v>53</v>
      </c>
      <c r="S45" s="19">
        <f>VLOOKUP(R45,'שופרסל דיל'!$B$5:$BQ$92,65,0)</f>
        <v>7.7</v>
      </c>
      <c r="T45" s="19">
        <f>VLOOKUP($R45,'שופרסל דיל'!$B$5:$BQ$92,64,0)</f>
        <v>7.7</v>
      </c>
      <c r="U45" s="20">
        <f t="shared" si="4"/>
        <v>0</v>
      </c>
      <c r="V45" s="19">
        <f>VLOOKUP($R45,'שופרסל דיל'!$B$5:$BQ$92,58,0)</f>
        <v>7.7</v>
      </c>
      <c r="W45" s="20">
        <f t="shared" si="27"/>
        <v>0</v>
      </c>
      <c r="X45" s="19">
        <f>VLOOKUP($R45,'שופרסל דיל'!$B$5:$BQ$92,51,0)</f>
        <v>7.7</v>
      </c>
      <c r="Y45" s="20">
        <f t="shared" si="5"/>
        <v>0</v>
      </c>
      <c r="Z45" s="19">
        <f>VLOOKUP($R45,'שופרסל דיל'!$B$5:$BQ$92,37,0)</f>
        <v>7.7</v>
      </c>
      <c r="AA45" s="20">
        <f t="shared" si="6"/>
        <v>0</v>
      </c>
      <c r="AB45" s="19">
        <f>VLOOKUP($R45,'שופרסל דיל'!$B$5:$BQ$92,23,0)</f>
        <v>7.7</v>
      </c>
      <c r="AC45" s="20">
        <f t="shared" si="7"/>
        <v>0</v>
      </c>
      <c r="AD45" s="19">
        <f>VLOOKUP($R45,'שופרסל דיל'!$B$5:$BQ$92,9,0)</f>
        <v>7.7</v>
      </c>
      <c r="AE45" s="20">
        <f t="shared" si="8"/>
        <v>0</v>
      </c>
      <c r="AG45" s="3" t="s">
        <v>101</v>
      </c>
      <c r="AH45" s="3" t="s">
        <v>53</v>
      </c>
      <c r="AI45" s="19">
        <f>VLOOKUP(AH45,ויקטורי!$B$5:$BQ$92,65,0)</f>
        <v>7.5895522388060002</v>
      </c>
      <c r="AJ45" s="19">
        <f>VLOOKUP($AH45,ויקטורי!$B$5:$BQ$92,64,0)</f>
        <v>7.5895522388060002</v>
      </c>
      <c r="AK45" s="20">
        <f t="shared" si="9"/>
        <v>0</v>
      </c>
      <c r="AL45" s="19">
        <f>VLOOKUP($AH45,ויקטורי!$B$5:$BQ$92,58,0)</f>
        <v>7.5895522388060002</v>
      </c>
      <c r="AM45" s="20">
        <f t="shared" si="10"/>
        <v>0</v>
      </c>
      <c r="AN45" s="19">
        <f>VLOOKUP($AH45,ויקטורי!$B$5:$BQ$92,51,0)</f>
        <v>7.5895522388060002</v>
      </c>
      <c r="AO45" s="20">
        <f t="shared" si="11"/>
        <v>0</v>
      </c>
      <c r="AP45" s="19">
        <f>VLOOKUP($AH45,ויקטורי!$B$5:$BQ$92,37,0)</f>
        <v>7.5895522388060002</v>
      </c>
      <c r="AQ45" s="20">
        <f t="shared" si="12"/>
        <v>0</v>
      </c>
      <c r="AR45" s="19">
        <f>VLOOKUP($AH45,ויקטורי!$B$5:$BQ$92,23,0)</f>
        <v>7.5895522388060002</v>
      </c>
      <c r="AS45" s="20">
        <f t="shared" si="13"/>
        <v>0</v>
      </c>
      <c r="AT45" s="19">
        <f>VLOOKUP($AH45,ויקטורי!$B$5:$BQ$92,9,0)</f>
        <v>7.5245588235294001</v>
      </c>
      <c r="AU45" s="20">
        <f t="shared" si="14"/>
        <v>8.6375051083877885E-3</v>
      </c>
      <c r="AW45" s="3" t="s">
        <v>103</v>
      </c>
      <c r="AX45" s="3" t="s">
        <v>53</v>
      </c>
      <c r="AY45" s="19">
        <f>VLOOKUP(AX45,'חצי חינם'!B47:BQ146,65,0)</f>
        <v>7.5</v>
      </c>
      <c r="AZ45" s="19">
        <f>VLOOKUP($AX45,'חצי חינם'!$B$5:$BQ$92,64,0)</f>
        <v>7.5</v>
      </c>
      <c r="BA45" s="20">
        <f t="shared" si="30"/>
        <v>0</v>
      </c>
      <c r="BB45" s="19">
        <f>VLOOKUP($AX45,'חצי חינם'!$B$5:$BQ$92,58,0)</f>
        <v>7.5</v>
      </c>
      <c r="BC45" s="20">
        <f t="shared" si="15"/>
        <v>0</v>
      </c>
      <c r="BD45" s="19">
        <f>VLOOKUP($AX45,'חצי חינם'!$B$5:$BQ$92,51,0)</f>
        <v>7.5</v>
      </c>
      <c r="BE45" s="20">
        <f t="shared" si="16"/>
        <v>0</v>
      </c>
      <c r="BF45" s="19">
        <f>VLOOKUP($AX45,'חצי חינם'!$B$5:$BQ$92,37,0)</f>
        <v>7.5</v>
      </c>
      <c r="BG45" s="20">
        <f t="shared" si="17"/>
        <v>0</v>
      </c>
      <c r="BH45" s="19">
        <f>VLOOKUP($AX45,'חצי חינם'!$B$5:$BQ$92,23,0)</f>
        <v>7.5</v>
      </c>
      <c r="BI45" s="20">
        <f t="shared" si="18"/>
        <v>0</v>
      </c>
      <c r="BJ45" s="19">
        <f>VLOOKUP($AX45,'חצי חינם'!$B$5:$BQ$92,9,0)</f>
        <v>7.5</v>
      </c>
      <c r="BK45" s="20">
        <f t="shared" si="34"/>
        <v>0</v>
      </c>
      <c r="BM45" s="3" t="s">
        <v>108</v>
      </c>
      <c r="BN45" s="3" t="s">
        <v>53</v>
      </c>
      <c r="BO45" s="19">
        <f>VLOOKUP(BN45,'קרפור היפר'!B47:BQ138,65,0)</f>
        <v>7.4</v>
      </c>
      <c r="BP45" s="19">
        <f>VLOOKUP($BN45,'קרפור היפר'!$B$5:$BQ$92,64,0)</f>
        <v>7.4</v>
      </c>
      <c r="BQ45" s="20">
        <f t="shared" si="31"/>
        <v>0</v>
      </c>
      <c r="BR45" s="19">
        <f>VLOOKUP($BN45,'קרפור היפר'!$B$5:$BQ$92,58,0)</f>
        <v>7.4</v>
      </c>
      <c r="BS45" s="20">
        <f t="shared" si="19"/>
        <v>0</v>
      </c>
      <c r="BT45" s="19">
        <f>VLOOKUP($BN45,'קרפור היפר'!$B$5:$BQ$92,51,0)</f>
        <v>7.4</v>
      </c>
      <c r="BU45" s="20">
        <f t="shared" si="20"/>
        <v>0</v>
      </c>
      <c r="BV45" s="19">
        <f>VLOOKUP($BN45,'קרפור היפר'!$B$5:$BQ$92,37,0)</f>
        <v>7.4</v>
      </c>
      <c r="BW45" s="20">
        <f t="shared" si="21"/>
        <v>0</v>
      </c>
      <c r="BX45" s="19">
        <f>VLOOKUP($BN45,'קרפור היפר'!$B$5:$BQ$92,23,0)</f>
        <v>7.4</v>
      </c>
      <c r="BY45" s="20">
        <f t="shared" si="22"/>
        <v>0</v>
      </c>
      <c r="BZ45" s="19">
        <f>VLOOKUP(BN45,'קרפור היפר'!$B$5:$BQ$92,9,0)</f>
        <v>7.4</v>
      </c>
      <c r="CA45" s="20">
        <f t="shared" si="23"/>
        <v>0</v>
      </c>
      <c r="CC45" s="3" t="s">
        <v>111</v>
      </c>
      <c r="CD45" s="3" t="s">
        <v>53</v>
      </c>
      <c r="CE45" s="19">
        <f>VLOOKUP($CD45,יוחננוף!$B$5:$BQ$92,65,0)</f>
        <v>7.43</v>
      </c>
      <c r="CF45" s="19">
        <f>VLOOKUP($CD45,יוחננוף!$B$5:$BQ$92,64,0)</f>
        <v>7.43</v>
      </c>
      <c r="CG45" s="20">
        <f t="shared" si="32"/>
        <v>0</v>
      </c>
      <c r="CH45" s="19">
        <f>VLOOKUP($CD45,יוחננוף!$B$5:$BQ$92,58,0)</f>
        <v>7.43</v>
      </c>
      <c r="CI45" s="20">
        <f t="shared" si="24"/>
        <v>0</v>
      </c>
      <c r="CJ45" s="19">
        <f>VLOOKUP($CD45,יוחננוף!$B$5:$BQ$92,51,0)</f>
        <v>7.43</v>
      </c>
      <c r="CK45" s="20">
        <f t="shared" si="25"/>
        <v>0</v>
      </c>
      <c r="CL45" s="19">
        <f>VLOOKUP($CD45,יוחננוף!$B$5:$BQ$92,37,0)</f>
        <v>7.43</v>
      </c>
      <c r="CM45" s="20">
        <f t="shared" si="26"/>
        <v>0</v>
      </c>
      <c r="CN45" s="19">
        <f>VLOOKUP(CD45,יוחננוף!$B$5:$BQ$92,23,0)</f>
        <v>7.43</v>
      </c>
      <c r="CO45" s="20">
        <f t="shared" si="35"/>
        <v>0</v>
      </c>
      <c r="CP45" s="19">
        <f>VLOOKUP(CD45,יוחננוף!$B$5:$BQ$92,9,0)</f>
        <v>7.43</v>
      </c>
      <c r="CQ45" s="20">
        <f t="shared" si="33"/>
        <v>0</v>
      </c>
    </row>
    <row r="46" spans="1:95" x14ac:dyDescent="0.3">
      <c r="A46" s="3" t="s">
        <v>10</v>
      </c>
      <c r="B46" s="3" t="s">
        <v>54</v>
      </c>
      <c r="C46" s="19">
        <f>VLOOKUP(B46,'רמי לוי'!$B$5:$BQ$92,65,0)</f>
        <v>12.625925925925999</v>
      </c>
      <c r="D46" s="19">
        <f>VLOOKUP($B46,'רמי לוי'!$B$5:$BQ$92,64,0)</f>
        <v>12.7</v>
      </c>
      <c r="E46" s="20">
        <f t="shared" si="0"/>
        <v>-5.8326042577953041E-3</v>
      </c>
      <c r="F46" s="19">
        <f>VLOOKUP($B46,'רמי לוי'!$B$5:$BQ$92,58,0)</f>
        <v>12.7</v>
      </c>
      <c r="G46" s="20">
        <f t="shared" si="28"/>
        <v>-5.8326042577953041E-3</v>
      </c>
      <c r="H46" s="19">
        <f>VLOOKUP($B46,'רמי לוי'!$B$5:$BQ$92,51,0)</f>
        <v>12.576727272727</v>
      </c>
      <c r="I46" s="20">
        <f t="shared" si="29"/>
        <v>3.9118804226350168E-3</v>
      </c>
      <c r="J46" s="19">
        <f>VLOOKUP($B46,'רמי לוי'!$B$5:$BQ$92,37,0)</f>
        <v>12.625925925925999</v>
      </c>
      <c r="K46" s="20">
        <f t="shared" si="1"/>
        <v>0</v>
      </c>
      <c r="L46" s="19">
        <f>VLOOKUP($B46,'רמי לוי'!$B$5:$BQ$92,23,0)</f>
        <v>12.205818181818</v>
      </c>
      <c r="M46" s="20">
        <f t="shared" si="2"/>
        <v>3.4418646734702296E-2</v>
      </c>
      <c r="N46" s="19">
        <f>VLOOKUP($B46,'רמי לוי'!$B$5:$BQ$92,9,0)</f>
        <v>12.627272727273001</v>
      </c>
      <c r="O46" s="20">
        <f t="shared" si="3"/>
        <v>-1.0665813403176738E-4</v>
      </c>
      <c r="Q46" s="3" t="s">
        <v>98</v>
      </c>
      <c r="R46" s="3" t="s">
        <v>54</v>
      </c>
      <c r="S46" s="19">
        <f>VLOOKUP(R46,'שופרסל דיל'!$B$5:$BQ$92,65,0)</f>
        <v>13.3</v>
      </c>
      <c r="T46" s="19">
        <f>VLOOKUP($R46,'שופרסל דיל'!$B$5:$BQ$92,64,0)</f>
        <v>13.3</v>
      </c>
      <c r="U46" s="20">
        <f t="shared" si="4"/>
        <v>0</v>
      </c>
      <c r="V46" s="19">
        <f>VLOOKUP($R46,'שופרסל דיל'!$B$5:$BQ$92,58,0)</f>
        <v>13.3</v>
      </c>
      <c r="W46" s="20">
        <f t="shared" si="27"/>
        <v>0</v>
      </c>
      <c r="X46" s="19">
        <f>VLOOKUP($R46,'שופרסל דיל'!$B$5:$BQ$92,51,0)</f>
        <v>13.3</v>
      </c>
      <c r="Y46" s="20">
        <f t="shared" si="5"/>
        <v>0</v>
      </c>
      <c r="Z46" s="19">
        <f>VLOOKUP($R46,'שופרסל דיל'!$B$5:$BQ$92,37,0)</f>
        <v>13.3</v>
      </c>
      <c r="AA46" s="20">
        <f t="shared" si="6"/>
        <v>0</v>
      </c>
      <c r="AB46" s="19">
        <f>VLOOKUP($R46,'שופרסל דיל'!$B$5:$BQ$92,23,0)</f>
        <v>13.3</v>
      </c>
      <c r="AC46" s="20">
        <f t="shared" si="7"/>
        <v>0</v>
      </c>
      <c r="AD46" s="19">
        <f>VLOOKUP($R46,'שופרסל דיל'!$B$5:$BQ$92,9,0)</f>
        <v>13.3</v>
      </c>
      <c r="AE46" s="20">
        <f t="shared" si="8"/>
        <v>0</v>
      </c>
      <c r="AG46" s="3" t="s">
        <v>101</v>
      </c>
      <c r="AH46" s="3" t="s">
        <v>54</v>
      </c>
      <c r="AI46" s="19">
        <f>VLOOKUP(AH46,ויקטורי!$B$5:$BQ$92,65,0)</f>
        <v>13.7</v>
      </c>
      <c r="AJ46" s="19">
        <f>VLOOKUP($AH46,ויקטורי!$B$5:$BQ$92,64,0)</f>
        <v>13.68275862069</v>
      </c>
      <c r="AK46" s="20">
        <f t="shared" si="9"/>
        <v>1.2600806451359414E-3</v>
      </c>
      <c r="AL46" s="19">
        <f>VLOOKUP($AH46,ויקטורי!$B$5:$BQ$92,58,0)</f>
        <v>13.684615384615</v>
      </c>
      <c r="AM46" s="20">
        <f t="shared" si="10"/>
        <v>1.1242270939009202E-3</v>
      </c>
      <c r="AN46" s="19">
        <f>VLOOKUP($AH46,ויקטורי!$B$5:$BQ$92,51,0)</f>
        <v>13.684615384615</v>
      </c>
      <c r="AO46" s="20">
        <f t="shared" si="11"/>
        <v>1.1242270939009202E-3</v>
      </c>
      <c r="AP46" s="19">
        <f>VLOOKUP($AH46,ויקטורי!$B$5:$BQ$92,37,0)</f>
        <v>13.684374999999999</v>
      </c>
      <c r="AQ46" s="20">
        <f t="shared" si="12"/>
        <v>1.1418131993605751E-3</v>
      </c>
      <c r="AR46" s="19">
        <f>VLOOKUP($AH46,ויקטורי!$B$5:$BQ$92,23,0)</f>
        <v>13.1</v>
      </c>
      <c r="AS46" s="20">
        <f t="shared" si="13"/>
        <v>4.5801526717557328E-2</v>
      </c>
      <c r="AT46" s="19">
        <f>VLOOKUP($AH46,ויקטורי!$B$5:$BQ$92,9,0)</f>
        <v>13.582985074627</v>
      </c>
      <c r="AU46" s="20">
        <f t="shared" si="14"/>
        <v>8.6148166054884623E-3</v>
      </c>
      <c r="AW46" s="3" t="s">
        <v>103</v>
      </c>
      <c r="AX46" s="3" t="s">
        <v>54</v>
      </c>
      <c r="AY46" s="19">
        <f>VLOOKUP(AX46,'חצי חינם'!B48:BQ147,65,0)</f>
        <v>12.7</v>
      </c>
      <c r="AZ46" s="19">
        <f>VLOOKUP($AX46,'חצי חינם'!$B$5:$BQ$92,64,0)</f>
        <v>12.7</v>
      </c>
      <c r="BA46" s="20">
        <f t="shared" si="30"/>
        <v>0</v>
      </c>
      <c r="BB46" s="19">
        <f>VLOOKUP($AX46,'חצי חינם'!$B$5:$BQ$92,58,0)</f>
        <v>12.7</v>
      </c>
      <c r="BC46" s="20">
        <f t="shared" si="15"/>
        <v>0</v>
      </c>
      <c r="BD46" s="19">
        <f>VLOOKUP($AX46,'חצי חינם'!$B$5:$BQ$92,51,0)</f>
        <v>12.7</v>
      </c>
      <c r="BE46" s="20">
        <f t="shared" si="16"/>
        <v>0</v>
      </c>
      <c r="BF46" s="19">
        <f>VLOOKUP($AX46,'חצי חינם'!$B$5:$BQ$92,37,0)</f>
        <v>12.7</v>
      </c>
      <c r="BG46" s="20">
        <f t="shared" si="17"/>
        <v>0</v>
      </c>
      <c r="BH46" s="19">
        <f>VLOOKUP($AX46,'חצי חינם'!$B$5:$BQ$92,23,0)</f>
        <v>12.7</v>
      </c>
      <c r="BI46" s="20">
        <f t="shared" si="18"/>
        <v>0</v>
      </c>
      <c r="BJ46" s="19">
        <f>VLOOKUP($AX46,'חצי חינם'!$B$5:$BQ$92,9,0)</f>
        <v>12.7</v>
      </c>
      <c r="BK46" s="20">
        <f t="shared" si="34"/>
        <v>0</v>
      </c>
      <c r="BM46" s="3" t="s">
        <v>108</v>
      </c>
      <c r="BN46" s="3" t="s">
        <v>54</v>
      </c>
      <c r="BO46" s="19">
        <f>VLOOKUP(BN46,'קרפור היפר'!B48:BQ139,65,0)</f>
        <v>12.7</v>
      </c>
      <c r="BP46" s="19">
        <f>VLOOKUP($BN46,'קרפור היפר'!$B$5:$BQ$92,64,0)</f>
        <v>12.7</v>
      </c>
      <c r="BQ46" s="20">
        <f t="shared" si="31"/>
        <v>0</v>
      </c>
      <c r="BR46" s="19">
        <f>VLOOKUP($BN46,'קרפור היפר'!$B$5:$BQ$92,58,0)</f>
        <v>12.7</v>
      </c>
      <c r="BS46" s="20">
        <f t="shared" si="19"/>
        <v>0</v>
      </c>
      <c r="BT46" s="19">
        <f>VLOOKUP($BN46,'קרפור היפר'!$B$5:$BQ$92,51,0)</f>
        <v>12.7</v>
      </c>
      <c r="BU46" s="20">
        <f t="shared" si="20"/>
        <v>0</v>
      </c>
      <c r="BV46" s="19">
        <f>VLOOKUP($BN46,'קרפור היפר'!$B$5:$BQ$92,37,0)</f>
        <v>12.7</v>
      </c>
      <c r="BW46" s="20">
        <f t="shared" si="21"/>
        <v>0</v>
      </c>
      <c r="BX46" s="19">
        <f>VLOOKUP($BN46,'קרפור היפר'!$B$5:$BQ$92,23,0)</f>
        <v>12.7</v>
      </c>
      <c r="BY46" s="20">
        <f t="shared" si="22"/>
        <v>0</v>
      </c>
      <c r="BZ46" s="19">
        <f>VLOOKUP(BN46,'קרפור היפר'!$B$5:$BQ$92,9,0)</f>
        <v>12.7</v>
      </c>
      <c r="CA46" s="20">
        <f t="shared" si="23"/>
        <v>0</v>
      </c>
      <c r="CC46" s="3" t="s">
        <v>111</v>
      </c>
      <c r="CD46" s="3" t="s">
        <v>54</v>
      </c>
      <c r="CE46" s="19">
        <f>VLOOKUP($CD46,יוחננוף!$B$5:$BQ$92,65,0)</f>
        <v>13.02</v>
      </c>
      <c r="CF46" s="19">
        <f>VLOOKUP($CD46,יוחננוף!$B$5:$BQ$92,64,0)</f>
        <v>13.02</v>
      </c>
      <c r="CG46" s="20">
        <f t="shared" si="32"/>
        <v>0</v>
      </c>
      <c r="CH46" s="19">
        <f>VLOOKUP($CD46,יוחננוף!$B$5:$BQ$92,58,0)</f>
        <v>13.02</v>
      </c>
      <c r="CI46" s="20">
        <f t="shared" si="24"/>
        <v>0</v>
      </c>
      <c r="CJ46" s="19">
        <f>VLOOKUP($CD46,יוחננוף!$B$5:$BQ$92,51,0)</f>
        <v>13.02</v>
      </c>
      <c r="CK46" s="20">
        <f t="shared" si="25"/>
        <v>0</v>
      </c>
      <c r="CL46" s="19">
        <f>VLOOKUP($CD46,יוחננוף!$B$5:$BQ$92,37,0)</f>
        <v>13.02</v>
      </c>
      <c r="CM46" s="20">
        <f t="shared" si="26"/>
        <v>0</v>
      </c>
      <c r="CN46" s="19">
        <f>VLOOKUP(CD46,יוחננוף!$B$5:$BQ$92,23,0)</f>
        <v>13.02</v>
      </c>
      <c r="CO46" s="20">
        <f t="shared" si="35"/>
        <v>0</v>
      </c>
      <c r="CP46" s="19">
        <f>VLOOKUP(CD46,יוחננוף!$B$5:$BQ$92,9,0)</f>
        <v>13.02</v>
      </c>
      <c r="CQ46" s="20">
        <f t="shared" si="33"/>
        <v>0</v>
      </c>
    </row>
    <row r="47" spans="1:95" x14ac:dyDescent="0.3">
      <c r="A47" s="3" t="s">
        <v>10</v>
      </c>
      <c r="B47" s="3" t="s">
        <v>55</v>
      </c>
      <c r="C47" s="19">
        <f>VLOOKUP(B47,'רמי לוי'!$B$5:$BQ$92,65,0)</f>
        <v>13.8</v>
      </c>
      <c r="D47" s="19">
        <f>VLOOKUP($B47,'רמי לוי'!$B$5:$BQ$92,64,0)</f>
        <v>13.8</v>
      </c>
      <c r="E47" s="20">
        <f t="shared" si="0"/>
        <v>0</v>
      </c>
      <c r="F47" s="19">
        <f>VLOOKUP($B47,'רמי לוי'!$B$5:$BQ$92,58,0)</f>
        <v>13.8</v>
      </c>
      <c r="G47" s="20">
        <f t="shared" si="28"/>
        <v>0</v>
      </c>
      <c r="H47" s="19">
        <f>VLOOKUP($B47,'רמי לוי'!$B$5:$BQ$92,51,0)</f>
        <v>11.9</v>
      </c>
      <c r="I47" s="20">
        <f t="shared" si="29"/>
        <v>0.15966386554621859</v>
      </c>
      <c r="J47" s="19">
        <f>VLOOKUP($B47,'רמי לוי'!$B$5:$BQ$92,37,0)</f>
        <v>11.9</v>
      </c>
      <c r="K47" s="20">
        <f t="shared" si="1"/>
        <v>0.15966386554621859</v>
      </c>
      <c r="L47" s="19">
        <f>VLOOKUP($B47,'רמי לוי'!$B$5:$BQ$92,23,0)</f>
        <v>11.932181818182</v>
      </c>
      <c r="M47" s="20">
        <f t="shared" si="2"/>
        <v>0.15653618175444328</v>
      </c>
      <c r="N47" s="19">
        <f>VLOOKUP($B47,'רמי לוי'!$B$5:$BQ$92,9,0)</f>
        <v>11.939259259259</v>
      </c>
      <c r="O47" s="20">
        <f t="shared" si="3"/>
        <v>0.15585060181166432</v>
      </c>
      <c r="Q47" s="3" t="s">
        <v>98</v>
      </c>
      <c r="R47" s="3" t="s">
        <v>55</v>
      </c>
      <c r="S47" s="19">
        <f>VLOOKUP(R47,'שופרסל דיל'!$B$5:$BQ$92,65,0)</f>
        <v>13.9</v>
      </c>
      <c r="T47" s="19">
        <f>VLOOKUP($R47,'שופרסל דיל'!$B$5:$BQ$92,64,0)</f>
        <v>13.9</v>
      </c>
      <c r="U47" s="20">
        <f t="shared" si="4"/>
        <v>0</v>
      </c>
      <c r="V47" s="19">
        <f>VLOOKUP($R47,'שופרסל דיל'!$B$5:$BQ$92,58,0)</f>
        <v>13.9</v>
      </c>
      <c r="W47" s="20">
        <f t="shared" si="27"/>
        <v>0</v>
      </c>
      <c r="X47" s="19">
        <f>VLOOKUP($R47,'שופרסל דיל'!$B$5:$BQ$92,51,0)</f>
        <v>13.9</v>
      </c>
      <c r="Y47" s="20">
        <f t="shared" si="5"/>
        <v>0</v>
      </c>
      <c r="Z47" s="19">
        <f>VLOOKUP($R47,'שופרסל דיל'!$B$5:$BQ$92,37,0)</f>
        <v>13.9</v>
      </c>
      <c r="AA47" s="20">
        <f t="shared" si="6"/>
        <v>0</v>
      </c>
      <c r="AB47" s="19">
        <f>VLOOKUP($R47,'שופרסל דיל'!$B$5:$BQ$92,23,0)</f>
        <v>13.9</v>
      </c>
      <c r="AC47" s="20">
        <f t="shared" si="7"/>
        <v>0</v>
      </c>
      <c r="AD47" s="19">
        <f>VLOOKUP($R47,'שופרסל דיל'!$B$5:$BQ$92,9,0)</f>
        <v>13.9</v>
      </c>
      <c r="AE47" s="20">
        <f t="shared" si="8"/>
        <v>0</v>
      </c>
      <c r="AG47" s="3" t="s">
        <v>101</v>
      </c>
      <c r="AH47" s="3" t="s">
        <v>55</v>
      </c>
      <c r="AI47" s="19">
        <f>VLOOKUP(AH47,ויקטורי!$B$5:$BQ$92,65,0)</f>
        <v>14.994999999999999</v>
      </c>
      <c r="AJ47" s="19">
        <f>VLOOKUP($AH47,ויקטורי!$B$5:$BQ$92,64,0)</f>
        <v>14.99</v>
      </c>
      <c r="AK47" s="20">
        <f t="shared" si="9"/>
        <v>3.3355570380244615E-4</v>
      </c>
      <c r="AL47" s="19">
        <f>VLOOKUP($AH47,ויקטורי!$B$5:$BQ$92,58,0)</f>
        <v>15.02</v>
      </c>
      <c r="AM47" s="20">
        <f t="shared" si="10"/>
        <v>-1.6644474034620549E-3</v>
      </c>
      <c r="AN47" s="19">
        <f>VLOOKUP($AH47,ויקטורי!$B$5:$BQ$92,51,0)</f>
        <v>15.02</v>
      </c>
      <c r="AO47" s="20">
        <f t="shared" si="11"/>
        <v>-1.6644474034620549E-3</v>
      </c>
      <c r="AP47" s="19">
        <f>VLOOKUP($AH47,ויקטורי!$B$5:$BQ$92,37,0)</f>
        <v>14.914285714286001</v>
      </c>
      <c r="AQ47" s="20">
        <f t="shared" si="12"/>
        <v>5.411877394616571E-3</v>
      </c>
      <c r="AR47" s="19">
        <f>VLOOKUP($AH47,ויקטורי!$B$5:$BQ$92,23,0)</f>
        <v>12.703650793651001</v>
      </c>
      <c r="AS47" s="20">
        <f t="shared" si="13"/>
        <v>0.18036934764407753</v>
      </c>
      <c r="AT47" s="19">
        <f>VLOOKUP($AH47,ויקטורי!$B$5:$BQ$92,9,0)</f>
        <v>12.66</v>
      </c>
      <c r="AU47" s="20">
        <f t="shared" si="14"/>
        <v>0.18443917851500791</v>
      </c>
      <c r="AW47" s="3" t="s">
        <v>103</v>
      </c>
      <c r="AX47" s="3" t="s">
        <v>55</v>
      </c>
      <c r="AY47" s="19">
        <f>VLOOKUP(AX47,'חצי חינם'!B49:BQ148,65,0)</f>
        <v>14</v>
      </c>
      <c r="AZ47" s="19">
        <f>VLOOKUP($AX47,'חצי חינם'!$B$5:$BQ$92,64,0)</f>
        <v>14</v>
      </c>
      <c r="BA47" s="20">
        <f t="shared" si="30"/>
        <v>0</v>
      </c>
      <c r="BB47" s="19">
        <f>VLOOKUP($AX47,'חצי חינם'!$B$5:$BQ$92,58,0)</f>
        <v>14</v>
      </c>
      <c r="BC47" s="20">
        <f t="shared" si="15"/>
        <v>0</v>
      </c>
      <c r="BD47" s="19">
        <f>VLOOKUP($AX47,'חצי חינם'!$B$5:$BQ$92,51,0)</f>
        <v>14</v>
      </c>
      <c r="BE47" s="20">
        <f t="shared" si="16"/>
        <v>0</v>
      </c>
      <c r="BF47" s="19">
        <f>VLOOKUP($AX47,'חצי חינם'!$B$5:$BQ$92,37,0)</f>
        <v>14</v>
      </c>
      <c r="BG47" s="20">
        <f t="shared" si="17"/>
        <v>0</v>
      </c>
      <c r="BH47" s="19">
        <f>VLOOKUP($AX47,'חצי חינם'!$B$5:$BQ$92,23,0)</f>
        <v>12.5</v>
      </c>
      <c r="BI47" s="20">
        <f t="shared" si="18"/>
        <v>0.12000000000000011</v>
      </c>
      <c r="BJ47" s="19">
        <f>VLOOKUP($AX47,'חצי חינם'!$B$5:$BQ$92,9,0)</f>
        <v>14</v>
      </c>
      <c r="BK47" s="20">
        <f t="shared" si="34"/>
        <v>0</v>
      </c>
      <c r="BM47" s="3" t="s">
        <v>108</v>
      </c>
      <c r="BN47" s="3" t="s">
        <v>55</v>
      </c>
      <c r="BO47" s="19">
        <f>VLOOKUP(BN47,'קרפור היפר'!B49:BQ140,65,0)</f>
        <v>13.9</v>
      </c>
      <c r="BP47" s="19">
        <f>VLOOKUP($BN47,'קרפור היפר'!$B$5:$BQ$92,64,0)</f>
        <v>13.9</v>
      </c>
      <c r="BQ47" s="20">
        <f t="shared" si="31"/>
        <v>0</v>
      </c>
      <c r="BR47" s="19">
        <f>VLOOKUP($BN47,'קרפור היפר'!$B$5:$BQ$92,58,0)</f>
        <v>13.9</v>
      </c>
      <c r="BS47" s="20">
        <f t="shared" si="19"/>
        <v>0</v>
      </c>
      <c r="BT47" s="19">
        <f>VLOOKUP($BN47,'קרפור היפר'!$B$5:$BQ$92,51,0)</f>
        <v>13.9</v>
      </c>
      <c r="BU47" s="20">
        <f t="shared" si="20"/>
        <v>0</v>
      </c>
      <c r="BV47" s="19">
        <f>VLOOKUP($BN47,'קרפור היפר'!$B$5:$BQ$92,37,0)</f>
        <v>13.9</v>
      </c>
      <c r="BW47" s="20">
        <f t="shared" si="21"/>
        <v>0</v>
      </c>
      <c r="BX47" s="19">
        <f>VLOOKUP($BN47,'קרפור היפר'!$B$5:$BQ$92,23,0)</f>
        <v>12.5</v>
      </c>
      <c r="BY47" s="20">
        <f t="shared" si="22"/>
        <v>0.1120000000000001</v>
      </c>
      <c r="BZ47" s="19">
        <f>VLOOKUP(BN47,'קרפור היפר'!$B$5:$BQ$92,9,0)</f>
        <v>12.5</v>
      </c>
      <c r="CA47" s="20">
        <f t="shared" si="23"/>
        <v>0.1120000000000001</v>
      </c>
      <c r="CC47" s="3" t="s">
        <v>111</v>
      </c>
      <c r="CD47" s="3" t="s">
        <v>55</v>
      </c>
      <c r="CE47" s="19">
        <f>VLOOKUP($CD47,יוחננוף!$B$5:$BQ$92,65,0)</f>
        <v>13.9</v>
      </c>
      <c r="CF47" s="19">
        <f>VLOOKUP($CD47,יוחננוף!$B$5:$BQ$92,64,0)</f>
        <v>13.9</v>
      </c>
      <c r="CG47" s="20">
        <f t="shared" si="32"/>
        <v>0</v>
      </c>
      <c r="CH47" s="19">
        <f>VLOOKUP($CD47,יוחננוף!$B$5:$BQ$92,58,0)</f>
        <v>13.9</v>
      </c>
      <c r="CI47" s="20">
        <f t="shared" si="24"/>
        <v>0</v>
      </c>
      <c r="CJ47" s="19">
        <f>VLOOKUP($CD47,יוחננוף!$B$5:$BQ$92,51,0)</f>
        <v>13.9</v>
      </c>
      <c r="CK47" s="20">
        <f t="shared" si="25"/>
        <v>0</v>
      </c>
      <c r="CL47" s="19">
        <f>VLOOKUP($CD47,יוחננוף!$B$5:$BQ$92,37,0)</f>
        <v>13.9</v>
      </c>
      <c r="CM47" s="20">
        <f t="shared" si="26"/>
        <v>0</v>
      </c>
      <c r="CN47" s="19">
        <f>VLOOKUP(CD47,יוחננוף!$B$5:$BQ$92,23,0)</f>
        <v>12.5</v>
      </c>
      <c r="CO47" s="20">
        <f t="shared" si="35"/>
        <v>0.1120000000000001</v>
      </c>
      <c r="CP47" s="19">
        <f>VLOOKUP(CD47,יוחננוף!$B$5:$BQ$92,9,0)</f>
        <v>12.566829268293001</v>
      </c>
      <c r="CQ47" s="20">
        <f t="shared" si="33"/>
        <v>0.10608648396860798</v>
      </c>
    </row>
    <row r="48" spans="1:95" x14ac:dyDescent="0.3">
      <c r="A48" s="3" t="s">
        <v>10</v>
      </c>
      <c r="B48" s="3" t="s">
        <v>56</v>
      </c>
      <c r="C48" s="19">
        <f>VLOOKUP(B48,'רמי לוי'!$B$5:$BQ$92,65,0)</f>
        <v>12.5</v>
      </c>
      <c r="D48" s="19">
        <f>VLOOKUP($B48,'רמי לוי'!$B$5:$BQ$92,64,0)</f>
        <v>12.5</v>
      </c>
      <c r="E48" s="20">
        <f t="shared" si="0"/>
        <v>0</v>
      </c>
      <c r="F48" s="19">
        <f>VLOOKUP($B48,'רמי לוי'!$B$5:$BQ$92,58,0)</f>
        <v>12.5</v>
      </c>
      <c r="G48" s="20">
        <f t="shared" si="28"/>
        <v>0</v>
      </c>
      <c r="H48" s="19">
        <f>VLOOKUP($B48,'רמי לוי'!$B$5:$BQ$92,51,0)</f>
        <v>12.5</v>
      </c>
      <c r="I48" s="20">
        <f t="shared" si="29"/>
        <v>0</v>
      </c>
      <c r="J48" s="19">
        <f>VLOOKUP($B48,'רמי לוי'!$B$5:$BQ$92,37,0)</f>
        <v>12.5</v>
      </c>
      <c r="K48" s="20">
        <f t="shared" si="1"/>
        <v>0</v>
      </c>
      <c r="L48" s="19">
        <f>VLOOKUP($B48,'רמי לוי'!$B$5:$BQ$92,23,0)</f>
        <v>12.5</v>
      </c>
      <c r="M48" s="20">
        <f t="shared" si="2"/>
        <v>0</v>
      </c>
      <c r="N48" s="19">
        <f>VLOOKUP($B48,'רמי לוי'!$B$5:$BQ$92,9,0)</f>
        <v>12.5</v>
      </c>
      <c r="O48" s="20">
        <f t="shared" si="3"/>
        <v>0</v>
      </c>
      <c r="Q48" s="3" t="s">
        <v>98</v>
      </c>
      <c r="R48" s="3" t="s">
        <v>56</v>
      </c>
      <c r="S48" s="19">
        <f>VLOOKUP(R48,'שופרסל דיל'!$B$5:$BQ$92,65,0)</f>
        <v>13.7</v>
      </c>
      <c r="T48" s="19">
        <f>VLOOKUP($R48,'שופרסל דיל'!$B$5:$BQ$92,64,0)</f>
        <v>13.7</v>
      </c>
      <c r="U48" s="20">
        <f t="shared" si="4"/>
        <v>0</v>
      </c>
      <c r="V48" s="19">
        <f>VLOOKUP($R48,'שופרסל דיל'!$B$5:$BQ$92,58,0)</f>
        <v>13.7</v>
      </c>
      <c r="W48" s="20">
        <f t="shared" si="27"/>
        <v>0</v>
      </c>
      <c r="X48" s="19">
        <f>VLOOKUP($R48,'שופרסל דיל'!$B$5:$BQ$92,51,0)</f>
        <v>13.7</v>
      </c>
      <c r="Y48" s="20">
        <f t="shared" si="5"/>
        <v>0</v>
      </c>
      <c r="Z48" s="19">
        <f>VLOOKUP($R48,'שופרסל דיל'!$B$5:$BQ$92,37,0)</f>
        <v>13.7</v>
      </c>
      <c r="AA48" s="20">
        <f t="shared" si="6"/>
        <v>0</v>
      </c>
      <c r="AB48" s="19">
        <f>VLOOKUP($R48,'שופרסל דיל'!$B$5:$BQ$92,23,0)</f>
        <v>13.7</v>
      </c>
      <c r="AC48" s="20">
        <f t="shared" si="7"/>
        <v>0</v>
      </c>
      <c r="AD48" s="19">
        <f>VLOOKUP($R48,'שופרסל דיל'!$B$5:$BQ$92,9,0)</f>
        <v>13.7</v>
      </c>
      <c r="AE48" s="20">
        <f t="shared" si="8"/>
        <v>0</v>
      </c>
      <c r="AG48" s="3" t="s">
        <v>101</v>
      </c>
      <c r="AH48" s="3" t="s">
        <v>56</v>
      </c>
      <c r="AI48" s="19">
        <f>VLOOKUP(AH48,ויקטורי!$B$5:$BQ$92,65,0)</f>
        <v>13.85</v>
      </c>
      <c r="AJ48" s="19">
        <f>VLOOKUP($AH48,ויקטורי!$B$5:$BQ$92,64,0)</f>
        <v>14.066129032258001</v>
      </c>
      <c r="AK48" s="20">
        <f t="shared" si="9"/>
        <v>-1.5365210411645625E-2</v>
      </c>
      <c r="AL48" s="19">
        <f>VLOOKUP($AH48,ויקטורי!$B$5:$BQ$92,58,0)</f>
        <v>14.121343283582</v>
      </c>
      <c r="AM48" s="20">
        <f t="shared" si="10"/>
        <v>-1.9215118429807942E-2</v>
      </c>
      <c r="AN48" s="19">
        <f>VLOOKUP($AH48,ויקטורי!$B$5:$BQ$92,51,0)</f>
        <v>13.95</v>
      </c>
      <c r="AO48" s="20">
        <f t="shared" si="11"/>
        <v>-7.1684587813619638E-3</v>
      </c>
      <c r="AP48" s="19">
        <f>VLOOKUP($AH48,ויקטורי!$B$5:$BQ$92,37,0)</f>
        <v>13.95</v>
      </c>
      <c r="AQ48" s="20">
        <f t="shared" si="12"/>
        <v>-7.1684587813619638E-3</v>
      </c>
      <c r="AR48" s="19">
        <f>VLOOKUP($AH48,ויקטורי!$B$5:$BQ$92,23,0)</f>
        <v>13.32</v>
      </c>
      <c r="AS48" s="20">
        <f t="shared" si="13"/>
        <v>3.9789789789789642E-2</v>
      </c>
      <c r="AT48" s="19">
        <f>VLOOKUP($AH48,ויקטורי!$B$5:$BQ$92,9,0)</f>
        <v>13.87</v>
      </c>
      <c r="AU48" s="20">
        <f t="shared" si="14"/>
        <v>-1.4419610670511895E-3</v>
      </c>
      <c r="AW48" s="3" t="s">
        <v>103</v>
      </c>
      <c r="AX48" s="3" t="s">
        <v>56</v>
      </c>
      <c r="AY48" s="19">
        <f>VLOOKUP(AX48,'חצי חינם'!B50:BQ149,65,0)</f>
        <v>13.8</v>
      </c>
      <c r="AZ48" s="19">
        <f>VLOOKUP($AX48,'חצי חינם'!$B$5:$BQ$92,64,0)</f>
        <v>13.8</v>
      </c>
      <c r="BA48" s="20">
        <f t="shared" si="30"/>
        <v>0</v>
      </c>
      <c r="BB48" s="19">
        <f>VLOOKUP($AX48,'חצי חינם'!$B$5:$BQ$92,58,0)</f>
        <v>13.8</v>
      </c>
      <c r="BC48" s="20">
        <f t="shared" si="15"/>
        <v>0</v>
      </c>
      <c r="BD48" s="19">
        <f>VLOOKUP($AX48,'חצי חינם'!$B$5:$BQ$92,51,0)</f>
        <v>13.8</v>
      </c>
      <c r="BE48" s="20">
        <f t="shared" si="16"/>
        <v>0</v>
      </c>
      <c r="BF48" s="19">
        <f>VLOOKUP($AX48,'חצי חינם'!$B$5:$BQ$92,37,0)</f>
        <v>13.8</v>
      </c>
      <c r="BG48" s="20">
        <f t="shared" si="17"/>
        <v>0</v>
      </c>
      <c r="BH48" s="19">
        <f>VLOOKUP($AX48,'חצי חינם'!$B$5:$BQ$92,23,0)</f>
        <v>12</v>
      </c>
      <c r="BI48" s="20">
        <f t="shared" si="18"/>
        <v>0.15000000000000013</v>
      </c>
      <c r="BJ48" s="19">
        <f>VLOOKUP($AX48,'חצי חינם'!$B$5:$BQ$92,9,0)</f>
        <v>13.8</v>
      </c>
      <c r="BK48" s="20">
        <f t="shared" si="34"/>
        <v>0</v>
      </c>
      <c r="BM48" s="3" t="s">
        <v>108</v>
      </c>
      <c r="BN48" s="3" t="s">
        <v>56</v>
      </c>
      <c r="BO48" s="19">
        <f>VLOOKUP(BN48,'קרפור היפר'!B50:BQ141,65,0)</f>
        <v>13.7</v>
      </c>
      <c r="BP48" s="19">
        <f>VLOOKUP($BN48,'קרפור היפר'!$B$5:$BQ$92,64,0)</f>
        <v>13.7</v>
      </c>
      <c r="BQ48" s="20">
        <f t="shared" si="31"/>
        <v>0</v>
      </c>
      <c r="BR48" s="19">
        <f>VLOOKUP($BN48,'קרפור היפר'!$B$5:$BQ$92,58,0)</f>
        <v>13.7</v>
      </c>
      <c r="BS48" s="20">
        <f t="shared" si="19"/>
        <v>0</v>
      </c>
      <c r="BT48" s="19">
        <f>VLOOKUP($BN48,'קרפור היפר'!$B$5:$BQ$92,51,0)</f>
        <v>13.7</v>
      </c>
      <c r="BU48" s="20">
        <f t="shared" si="20"/>
        <v>0</v>
      </c>
      <c r="BV48" s="19">
        <f>VLOOKUP($BN48,'קרפור היפר'!$B$5:$BQ$92,37,0)</f>
        <v>13.7</v>
      </c>
      <c r="BW48" s="20">
        <f t="shared" si="21"/>
        <v>0</v>
      </c>
      <c r="BX48" s="19">
        <f>VLOOKUP($BN48,'קרפור היפר'!$B$5:$BQ$92,23,0)</f>
        <v>13.7</v>
      </c>
      <c r="BY48" s="20">
        <f t="shared" si="22"/>
        <v>0</v>
      </c>
      <c r="BZ48" s="19">
        <f>VLOOKUP(BN48,'קרפור היפר'!$B$5:$BQ$92,9,0)</f>
        <v>13.7</v>
      </c>
      <c r="CA48" s="20">
        <f t="shared" si="23"/>
        <v>0</v>
      </c>
      <c r="CC48" s="3" t="s">
        <v>111</v>
      </c>
      <c r="CD48" s="3" t="s">
        <v>56</v>
      </c>
      <c r="CE48" s="19">
        <f>VLOOKUP($CD48,יוחננוף!$B$5:$BQ$92,65,0)</f>
        <v>13.7</v>
      </c>
      <c r="CF48" s="19">
        <f>VLOOKUP($CD48,יוחננוף!$B$5:$BQ$92,64,0)</f>
        <v>13.7</v>
      </c>
      <c r="CG48" s="20">
        <f t="shared" si="32"/>
        <v>0</v>
      </c>
      <c r="CH48" s="19">
        <f>VLOOKUP($CD48,יוחננוף!$B$5:$BQ$92,58,0)</f>
        <v>13.7</v>
      </c>
      <c r="CI48" s="20">
        <f t="shared" si="24"/>
        <v>0</v>
      </c>
      <c r="CJ48" s="19">
        <f>VLOOKUP($CD48,יוחננוף!$B$5:$BQ$92,51,0)</f>
        <v>13.7</v>
      </c>
      <c r="CK48" s="20">
        <f t="shared" si="25"/>
        <v>0</v>
      </c>
      <c r="CL48" s="19">
        <f>VLOOKUP($CD48,יוחננוף!$B$5:$BQ$92,37,0)</f>
        <v>13.7</v>
      </c>
      <c r="CM48" s="20">
        <f t="shared" si="26"/>
        <v>0</v>
      </c>
      <c r="CN48" s="19">
        <f>VLOOKUP(CD48,יוחננוף!$B$5:$BQ$92,23,0)</f>
        <v>13.7</v>
      </c>
      <c r="CO48" s="20">
        <f t="shared" si="35"/>
        <v>0</v>
      </c>
      <c r="CP48" s="19">
        <f>VLOOKUP(CD48,יוחננוף!$B$5:$BQ$92,9,0)</f>
        <v>13.7</v>
      </c>
      <c r="CQ48" s="20">
        <f t="shared" si="33"/>
        <v>0</v>
      </c>
    </row>
    <row r="49" spans="1:95" x14ac:dyDescent="0.3">
      <c r="A49" s="3" t="s">
        <v>10</v>
      </c>
      <c r="B49" s="3" t="s">
        <v>57</v>
      </c>
      <c r="C49" s="19">
        <f>VLOOKUP(B49,'רמי לוי'!$B$5:$BQ$92,65,0)</f>
        <v>7.9</v>
      </c>
      <c r="D49" s="19">
        <f>VLOOKUP($B49,'רמי לוי'!$B$5:$BQ$92,64,0)</f>
        <v>7.9</v>
      </c>
      <c r="E49" s="20">
        <f t="shared" si="0"/>
        <v>0</v>
      </c>
      <c r="F49" s="19">
        <f>VLOOKUP($B49,'רמי לוי'!$B$5:$BQ$92,58,0)</f>
        <v>7.9</v>
      </c>
      <c r="G49" s="20">
        <f t="shared" si="28"/>
        <v>0</v>
      </c>
      <c r="H49" s="19">
        <f>VLOOKUP($B49,'רמי לוי'!$B$5:$BQ$92,51,0)</f>
        <v>6.5</v>
      </c>
      <c r="I49" s="20">
        <f t="shared" si="29"/>
        <v>0.21538461538461551</v>
      </c>
      <c r="J49" s="19">
        <f>VLOOKUP($B49,'רמי לוי'!$B$5:$BQ$92,37,0)</f>
        <v>6.5</v>
      </c>
      <c r="K49" s="20">
        <f t="shared" si="1"/>
        <v>0.21538461538461551</v>
      </c>
      <c r="L49" s="19">
        <f>VLOOKUP($B49,'רמי לוי'!$B$5:$BQ$92,23,0)</f>
        <v>6.5</v>
      </c>
      <c r="M49" s="20">
        <f t="shared" si="2"/>
        <v>0.21538461538461551</v>
      </c>
      <c r="N49" s="19">
        <f>VLOOKUP($B49,'רמי לוי'!$B$5:$BQ$92,9,0)</f>
        <v>6.5</v>
      </c>
      <c r="O49" s="20">
        <f t="shared" si="3"/>
        <v>0.21538461538461551</v>
      </c>
      <c r="Q49" s="3" t="s">
        <v>98</v>
      </c>
      <c r="R49" s="3" t="s">
        <v>57</v>
      </c>
      <c r="S49" s="19">
        <f>VLOOKUP(R49,'שופרסל דיל'!$B$5:$BQ$92,65,0)</f>
        <v>8.1</v>
      </c>
      <c r="T49" s="19">
        <f>VLOOKUP($R49,'שופרסל דיל'!$B$5:$BQ$92,64,0)</f>
        <v>8.1</v>
      </c>
      <c r="U49" s="20">
        <f t="shared" si="4"/>
        <v>0</v>
      </c>
      <c r="V49" s="19">
        <f>VLOOKUP($R49,'שופרסל דיל'!$B$5:$BQ$92,58,0)</f>
        <v>6.67</v>
      </c>
      <c r="W49" s="20">
        <f t="shared" si="27"/>
        <v>0.21439280359820079</v>
      </c>
      <c r="X49" s="19">
        <f>VLOOKUP($R49,'שופרסל דיל'!$B$5:$BQ$92,51,0)</f>
        <v>6.67</v>
      </c>
      <c r="Y49" s="20">
        <f t="shared" si="5"/>
        <v>0.21439280359820079</v>
      </c>
      <c r="Z49" s="19">
        <f>VLOOKUP($R49,'שופרסל דיל'!$B$5:$BQ$92,37,0)</f>
        <v>6.67</v>
      </c>
      <c r="AA49" s="20">
        <f t="shared" si="6"/>
        <v>0.21439280359820079</v>
      </c>
      <c r="AB49" s="19">
        <f>VLOOKUP($R49,'שופרסל דיל'!$B$5:$BQ$92,23,0)</f>
        <v>6.67</v>
      </c>
      <c r="AC49" s="20">
        <f t="shared" si="7"/>
        <v>0.21439280359820079</v>
      </c>
      <c r="AD49" s="19">
        <f>VLOOKUP($R49,'שופרסל דיל'!$B$5:$BQ$92,9,0)</f>
        <v>6.67</v>
      </c>
      <c r="AE49" s="20">
        <f t="shared" si="8"/>
        <v>0.21439280359820079</v>
      </c>
      <c r="AG49" s="3" t="s">
        <v>101</v>
      </c>
      <c r="AH49" s="3" t="s">
        <v>57</v>
      </c>
      <c r="AI49" s="19">
        <f>VLOOKUP(AH49,ויקטורי!$B$5:$BQ$92,65,0)</f>
        <v>8.06</v>
      </c>
      <c r="AJ49" s="19">
        <f>VLOOKUP($AH49,ויקטורי!$B$5:$BQ$92,64,0)</f>
        <v>8.0500000000000007</v>
      </c>
      <c r="AK49" s="20">
        <f t="shared" si="9"/>
        <v>1.242236024844745E-3</v>
      </c>
      <c r="AL49" s="19">
        <f>VLOOKUP($AH49,ויקטורי!$B$5:$BQ$92,58,0)</f>
        <v>8.06</v>
      </c>
      <c r="AM49" s="20">
        <f t="shared" si="10"/>
        <v>0</v>
      </c>
      <c r="AN49" s="19">
        <f>VLOOKUP($AH49,ויקטורי!$B$5:$BQ$92,51,0)</f>
        <v>6.7892537313433001</v>
      </c>
      <c r="AO49" s="20">
        <f t="shared" si="11"/>
        <v>0.18717024270136906</v>
      </c>
      <c r="AP49" s="19">
        <f>VLOOKUP($AH49,ויקטורי!$B$5:$BQ$92,37,0)</f>
        <v>6.7892537313433001</v>
      </c>
      <c r="AQ49" s="20">
        <f t="shared" si="12"/>
        <v>0.18717024270136906</v>
      </c>
      <c r="AR49" s="19">
        <f>VLOOKUP($AH49,ויקטורי!$B$5:$BQ$92,23,0)</f>
        <v>6.7892537313433001</v>
      </c>
      <c r="AS49" s="20">
        <f t="shared" si="13"/>
        <v>0.18717024270136906</v>
      </c>
      <c r="AT49" s="19">
        <f>VLOOKUP($AH49,ויקטורי!$B$5:$BQ$92,9,0)</f>
        <v>6.7495588235293997</v>
      </c>
      <c r="AU49" s="20">
        <f t="shared" si="14"/>
        <v>0.19415212323245745</v>
      </c>
      <c r="AW49" s="3" t="s">
        <v>103</v>
      </c>
      <c r="AX49" s="3" t="s">
        <v>57</v>
      </c>
      <c r="AY49" s="19">
        <f>VLOOKUP(AX49,'חצי חינם'!B51:BQ150,65,0)</f>
        <v>7.8</v>
      </c>
      <c r="AZ49" s="19">
        <f>VLOOKUP($AX49,'חצי חינם'!$B$5:$BQ$92,64,0)</f>
        <v>7.8</v>
      </c>
      <c r="BA49" s="20">
        <f t="shared" si="30"/>
        <v>0</v>
      </c>
      <c r="BB49" s="19">
        <f>VLOOKUP($AX49,'חצי חינם'!$B$5:$BQ$92,58,0)</f>
        <v>7.8</v>
      </c>
      <c r="BC49" s="20">
        <f t="shared" si="15"/>
        <v>0</v>
      </c>
      <c r="BD49" s="19">
        <f>VLOOKUP($AX49,'חצי חינם'!$B$5:$BQ$92,51,0)</f>
        <v>7</v>
      </c>
      <c r="BE49" s="20">
        <f t="shared" si="16"/>
        <v>0.11428571428571432</v>
      </c>
      <c r="BF49" s="19">
        <f>VLOOKUP($AX49,'חצי חינם'!$B$5:$BQ$92,37,0)</f>
        <v>7</v>
      </c>
      <c r="BG49" s="20">
        <f t="shared" si="17"/>
        <v>0.11428571428571432</v>
      </c>
      <c r="BH49" s="19">
        <f>VLOOKUP($AX49,'חצי חינם'!$B$5:$BQ$92,23,0)</f>
        <v>7</v>
      </c>
      <c r="BI49" s="20">
        <f t="shared" si="18"/>
        <v>0.11428571428571432</v>
      </c>
      <c r="BJ49" s="19">
        <f>VLOOKUP($AX49,'חצי חינם'!$B$5:$BQ$92,9,0)</f>
        <v>7.8</v>
      </c>
      <c r="BK49" s="20">
        <f t="shared" si="34"/>
        <v>0</v>
      </c>
      <c r="BM49" s="3" t="s">
        <v>108</v>
      </c>
      <c r="BN49" s="3" t="s">
        <v>57</v>
      </c>
      <c r="BO49" s="19">
        <f>VLOOKUP(BN49,'קרפור היפר'!B51:BQ142,65,0)</f>
        <v>7.9</v>
      </c>
      <c r="BP49" s="19">
        <f>VLOOKUP($BN49,'קרפור היפר'!$B$5:$BQ$92,64,0)</f>
        <v>7.9</v>
      </c>
      <c r="BQ49" s="20">
        <f t="shared" si="31"/>
        <v>0</v>
      </c>
      <c r="BR49" s="19">
        <f>VLOOKUP($BN49,'קרפור היפר'!$B$5:$BQ$92,58,0)</f>
        <v>7.9</v>
      </c>
      <c r="BS49" s="20">
        <f t="shared" si="19"/>
        <v>0</v>
      </c>
      <c r="BT49" s="19">
        <f>VLOOKUP($BN49,'קרפור היפר'!$B$5:$BQ$92,51,0)</f>
        <v>6.67</v>
      </c>
      <c r="BU49" s="20">
        <f t="shared" si="20"/>
        <v>0.18440779610194902</v>
      </c>
      <c r="BV49" s="19">
        <f>VLOOKUP($BN49,'קרפור היפר'!$B$5:$BQ$92,37,0)</f>
        <v>6.67</v>
      </c>
      <c r="BW49" s="20">
        <f t="shared" si="21"/>
        <v>0.18440779610194902</v>
      </c>
      <c r="BX49" s="19">
        <f>VLOOKUP($BN49,'קרפור היפר'!$B$5:$BQ$92,23,0)</f>
        <v>6.67</v>
      </c>
      <c r="BY49" s="20">
        <f t="shared" si="22"/>
        <v>0.18440779610194902</v>
      </c>
      <c r="BZ49" s="19">
        <f>VLOOKUP(BN49,'קרפור היפר'!$B$5:$BQ$92,9,0)</f>
        <v>6.67</v>
      </c>
      <c r="CA49" s="20">
        <f t="shared" si="23"/>
        <v>0.18440779610194902</v>
      </c>
      <c r="CC49" s="3" t="s">
        <v>111</v>
      </c>
      <c r="CD49" s="3" t="s">
        <v>57</v>
      </c>
      <c r="CE49" s="19">
        <f>VLOOKUP($CD49,יוחננוף!$B$5:$BQ$92,65,0)</f>
        <v>7.9</v>
      </c>
      <c r="CF49" s="19">
        <f>VLOOKUP($CD49,יוחננוף!$B$5:$BQ$92,64,0)</f>
        <v>7.88</v>
      </c>
      <c r="CG49" s="20">
        <f t="shared" si="32"/>
        <v>2.5380710659899108E-3</v>
      </c>
      <c r="CH49" s="19">
        <f>VLOOKUP($CD49,יוחננוף!$B$5:$BQ$92,58,0)</f>
        <v>7.69</v>
      </c>
      <c r="CI49" s="20">
        <f t="shared" si="24"/>
        <v>2.7308192457737412E-2</v>
      </c>
      <c r="CJ49" s="19">
        <f>VLOOKUP($CD49,יוחננוף!$B$5:$BQ$92,51,0)</f>
        <v>6.67</v>
      </c>
      <c r="CK49" s="20">
        <f t="shared" si="25"/>
        <v>0.18440779610194902</v>
      </c>
      <c r="CL49" s="19">
        <f>VLOOKUP($CD49,יוחננוף!$B$5:$BQ$92,37,0)</f>
        <v>6.67</v>
      </c>
      <c r="CM49" s="20">
        <f t="shared" si="26"/>
        <v>0.18440779610194902</v>
      </c>
      <c r="CN49" s="19">
        <f>VLOOKUP(CD49,יוחננוף!$B$5:$BQ$92,23,0)</f>
        <v>6.67</v>
      </c>
      <c r="CO49" s="20">
        <f t="shared" si="35"/>
        <v>0.18440779610194902</v>
      </c>
      <c r="CP49" s="19">
        <f>VLOOKUP(CD49,יוחננוף!$B$5:$BQ$92,9,0)</f>
        <v>6.67</v>
      </c>
      <c r="CQ49" s="20">
        <f t="shared" si="33"/>
        <v>0.18440779610194902</v>
      </c>
    </row>
    <row r="50" spans="1:95" x14ac:dyDescent="0.3">
      <c r="A50" s="3" t="s">
        <v>10</v>
      </c>
      <c r="B50" s="3" t="s">
        <v>58</v>
      </c>
      <c r="C50" s="19">
        <f>VLOOKUP(B50,'רמי לוי'!$B$5:$BQ$92,65,0)</f>
        <v>5.67</v>
      </c>
      <c r="D50" s="19">
        <f>VLOOKUP($B50,'רמי לוי'!$B$5:$BQ$92,64,0)</f>
        <v>5.5</v>
      </c>
      <c r="E50" s="20">
        <f t="shared" si="0"/>
        <v>3.0909090909090997E-2</v>
      </c>
      <c r="F50" s="19">
        <f>VLOOKUP($B50,'רמי לוי'!$B$5:$BQ$92,58,0)</f>
        <v>5.5</v>
      </c>
      <c r="G50" s="20">
        <f t="shared" si="28"/>
        <v>3.0909090909090997E-2</v>
      </c>
      <c r="H50" s="19">
        <f>VLOOKUP($B50,'רמי לוי'!$B$5:$BQ$92,51,0)</f>
        <v>5</v>
      </c>
      <c r="I50" s="20">
        <f t="shared" si="29"/>
        <v>0.1339999999999999</v>
      </c>
      <c r="J50" s="19">
        <f>VLOOKUP($B50,'רמי לוי'!$B$5:$BQ$92,37,0)</f>
        <v>5</v>
      </c>
      <c r="K50" s="20">
        <f t="shared" si="1"/>
        <v>0.1339999999999999</v>
      </c>
      <c r="L50" s="19">
        <f>VLOOKUP($B50,'רמי לוי'!$B$5:$BQ$92,23,0)</f>
        <v>5</v>
      </c>
      <c r="M50" s="20">
        <f t="shared" si="2"/>
        <v>0.1339999999999999</v>
      </c>
      <c r="N50" s="19">
        <f>VLOOKUP($B50,'רמי לוי'!$B$5:$BQ$92,9,0)</f>
        <v>5.01</v>
      </c>
      <c r="O50" s="20">
        <f t="shared" si="3"/>
        <v>0.13173652694610771</v>
      </c>
      <c r="Q50" s="3" t="s">
        <v>98</v>
      </c>
      <c r="R50" s="3" t="s">
        <v>58</v>
      </c>
      <c r="S50" s="19">
        <f>VLOOKUP(R50,'שופרסל דיל'!$B$5:$BQ$92,65,0)</f>
        <v>6.5</v>
      </c>
      <c r="T50" s="19">
        <f>VLOOKUP($R50,'שופרסל דיל'!$B$5:$BQ$92,64,0)</f>
        <v>5.5</v>
      </c>
      <c r="U50" s="20">
        <f t="shared" si="4"/>
        <v>0.18181818181818188</v>
      </c>
      <c r="V50" s="19">
        <f>VLOOKUP($R50,'שופרסל דיל'!$B$5:$BQ$92,58,0)</f>
        <v>5.5</v>
      </c>
      <c r="W50" s="20">
        <f t="shared" si="27"/>
        <v>0.18181818181818188</v>
      </c>
      <c r="X50" s="19">
        <f>VLOOKUP($R50,'שופרסל דיל'!$B$5:$BQ$92,51,0)</f>
        <v>6</v>
      </c>
      <c r="Y50" s="20">
        <f t="shared" si="5"/>
        <v>8.3333333333333259E-2</v>
      </c>
      <c r="Z50" s="19">
        <f>VLOOKUP($R50,'שופרסל דיל'!$B$5:$BQ$92,37,0)</f>
        <v>6</v>
      </c>
      <c r="AA50" s="20">
        <f t="shared" si="6"/>
        <v>8.3333333333333259E-2</v>
      </c>
      <c r="AB50" s="19">
        <f>VLOOKUP($R50,'שופרסל דיל'!$B$5:$BQ$92,23,0)</f>
        <v>6</v>
      </c>
      <c r="AC50" s="20">
        <f t="shared" si="7"/>
        <v>8.3333333333333259E-2</v>
      </c>
      <c r="AD50" s="19">
        <f>VLOOKUP($R50,'שופרסל דיל'!$B$5:$BQ$92,9,0)</f>
        <v>6</v>
      </c>
      <c r="AE50" s="20">
        <f t="shared" si="8"/>
        <v>8.3333333333333259E-2</v>
      </c>
      <c r="AG50" s="3" t="s">
        <v>101</v>
      </c>
      <c r="AH50" s="3" t="s">
        <v>58</v>
      </c>
      <c r="AI50" s="19">
        <f>VLOOKUP(AH50,ויקטורי!$B$5:$BQ$92,65,0)</f>
        <v>6.6952727272727</v>
      </c>
      <c r="AJ50" s="19">
        <f>VLOOKUP($AH50,ויקטורי!$B$5:$BQ$92,64,0)</f>
        <v>5.98</v>
      </c>
      <c r="AK50" s="20">
        <f t="shared" si="9"/>
        <v>0.11961082395864531</v>
      </c>
      <c r="AL50" s="19">
        <f>VLOOKUP($AH50,ויקטורי!$B$5:$BQ$92,58,0)</f>
        <v>5.93</v>
      </c>
      <c r="AM50" s="20">
        <f t="shared" si="10"/>
        <v>0.12905105013030349</v>
      </c>
      <c r="AN50" s="19">
        <f>VLOOKUP($AH50,ויקטורי!$B$5:$BQ$92,51,0)</f>
        <v>5.9377611940298998</v>
      </c>
      <c r="AO50" s="20">
        <f t="shared" si="11"/>
        <v>0.12757527769968879</v>
      </c>
      <c r="AP50" s="19">
        <f>VLOOKUP($AH50,ויקטורי!$B$5:$BQ$92,37,0)</f>
        <v>5.7904918032786998</v>
      </c>
      <c r="AQ50" s="20">
        <f t="shared" si="12"/>
        <v>0.156252863268314</v>
      </c>
      <c r="AR50" s="19">
        <f>VLOOKUP($AH50,ויקטורי!$B$5:$BQ$92,23,0)</f>
        <v>5.8809677419354998</v>
      </c>
      <c r="AS50" s="20">
        <f t="shared" si="13"/>
        <v>0.1384644536528612</v>
      </c>
      <c r="AT50" s="19">
        <f>VLOOKUP($AH50,ויקטורי!$B$5:$BQ$92,9,0)</f>
        <v>5.7635593220338999</v>
      </c>
      <c r="AU50" s="20">
        <f t="shared" si="14"/>
        <v>0.1616559062169951</v>
      </c>
      <c r="AW50" s="3" t="s">
        <v>103</v>
      </c>
      <c r="AX50" s="3" t="s">
        <v>58</v>
      </c>
      <c r="AY50" s="19">
        <f>VLOOKUP(AX50,'חצי חינם'!B52:BQ151,65,0)</f>
        <v>6.5</v>
      </c>
      <c r="AZ50" s="19">
        <f>VLOOKUP($AX50,'חצי חינם'!$B$5:$BQ$92,64,0)</f>
        <v>6.5</v>
      </c>
      <c r="BA50" s="20">
        <f t="shared" si="30"/>
        <v>0</v>
      </c>
      <c r="BB50" s="19">
        <f>VLOOKUP($AX50,'חצי חינם'!$B$5:$BQ$92,58,0)</f>
        <v>6.9</v>
      </c>
      <c r="BC50" s="20">
        <f t="shared" si="15"/>
        <v>-5.7971014492753659E-2</v>
      </c>
      <c r="BD50" s="19">
        <f>VLOOKUP($AX50,'חצי חינם'!$B$5:$BQ$92,51,0)</f>
        <v>5.45</v>
      </c>
      <c r="BE50" s="20">
        <f t="shared" si="16"/>
        <v>0.19266055045871555</v>
      </c>
      <c r="BF50" s="19">
        <f>VLOOKUP($AX50,'חצי חינם'!$B$5:$BQ$92,37,0)</f>
        <v>5.45</v>
      </c>
      <c r="BG50" s="20">
        <f t="shared" si="17"/>
        <v>0.19266055045871555</v>
      </c>
      <c r="BH50" s="19">
        <f>VLOOKUP($AX50,'חצי חינם'!$B$5:$BQ$92,23,0)</f>
        <v>5.45</v>
      </c>
      <c r="BI50" s="20">
        <f t="shared" si="18"/>
        <v>0.19266055045871555</v>
      </c>
      <c r="BJ50" s="19">
        <f>VLOOKUP($AX50,'חצי חינם'!$B$5:$BQ$92,9,0)</f>
        <v>5.45</v>
      </c>
      <c r="BK50" s="20">
        <f t="shared" si="34"/>
        <v>0.19266055045871555</v>
      </c>
      <c r="BM50" s="3" t="s">
        <v>108</v>
      </c>
      <c r="BN50" s="3" t="s">
        <v>58</v>
      </c>
      <c r="BO50" s="19">
        <f>VLOOKUP(BN50,'קרפור היפר'!B52:BQ143,65,0)</f>
        <v>6.6</v>
      </c>
      <c r="BP50" s="19">
        <f>VLOOKUP($BN50,'קרפור היפר'!$B$5:$BQ$92,64,0)</f>
        <v>5.67</v>
      </c>
      <c r="BQ50" s="20">
        <f t="shared" si="31"/>
        <v>0.16402116402116396</v>
      </c>
      <c r="BR50" s="19">
        <f>VLOOKUP($BN50,'קרפור היפר'!$B$5:$BQ$92,58,0)</f>
        <v>5.67</v>
      </c>
      <c r="BS50" s="20">
        <f t="shared" si="19"/>
        <v>0.16402116402116396</v>
      </c>
      <c r="BT50" s="19">
        <f>VLOOKUP($BN50,'קרפור היפר'!$B$5:$BQ$92,51,0)</f>
        <v>4</v>
      </c>
      <c r="BU50" s="20">
        <f t="shared" si="20"/>
        <v>0.64999999999999991</v>
      </c>
      <c r="BV50" s="19">
        <f>VLOOKUP($BN50,'קרפור היפר'!$B$5:$BQ$92,37,0)</f>
        <v>5.67</v>
      </c>
      <c r="BW50" s="20">
        <f t="shared" si="21"/>
        <v>0.16402116402116396</v>
      </c>
      <c r="BX50" s="19">
        <f>VLOOKUP($BN50,'קרפור היפר'!$B$5:$BQ$92,23,0)</f>
        <v>5</v>
      </c>
      <c r="BY50" s="20">
        <f t="shared" si="22"/>
        <v>0.31999999999999984</v>
      </c>
      <c r="BZ50" s="19">
        <f>VLOOKUP(BN50,'קרפור היפר'!$B$5:$BQ$92,9,0)</f>
        <v>5.67</v>
      </c>
      <c r="CA50" s="20">
        <f t="shared" si="23"/>
        <v>0.16402116402116396</v>
      </c>
      <c r="CC50" s="3" t="s">
        <v>111</v>
      </c>
      <c r="CD50" s="3" t="s">
        <v>58</v>
      </c>
      <c r="CE50" s="19">
        <f>VLOOKUP($CD50,יוחננוף!$B$5:$BQ$92,65,0)</f>
        <v>5.67</v>
      </c>
      <c r="CF50" s="19">
        <f>VLOOKUP($CD50,יוחננוף!$B$5:$BQ$92,64,0)</f>
        <v>5.67</v>
      </c>
      <c r="CG50" s="20">
        <f t="shared" si="32"/>
        <v>0</v>
      </c>
      <c r="CH50" s="19">
        <f>VLOOKUP($CD50,יוחננוף!$B$5:$BQ$92,58,0)</f>
        <v>5.67</v>
      </c>
      <c r="CI50" s="20">
        <f t="shared" si="24"/>
        <v>0</v>
      </c>
      <c r="CJ50" s="19">
        <f>VLOOKUP($CD50,יוחננוף!$B$5:$BQ$92,51,0)</f>
        <v>5.0999999999999996</v>
      </c>
      <c r="CK50" s="20">
        <f t="shared" si="25"/>
        <v>0.11176470588235299</v>
      </c>
      <c r="CL50" s="19">
        <f>VLOOKUP($CD50,יוחננוף!$B$5:$BQ$92,37,0)</f>
        <v>5.1369230769231002</v>
      </c>
      <c r="CM50" s="20">
        <f t="shared" si="26"/>
        <v>0.10377358490565536</v>
      </c>
      <c r="CN50" s="19">
        <f>VLOOKUP(CD50,יוחננוף!$B$5:$BQ$92,23,0)</f>
        <v>4.95</v>
      </c>
      <c r="CO50" s="20">
        <f t="shared" si="35"/>
        <v>0.1454545454545455</v>
      </c>
      <c r="CP50" s="19">
        <f>VLOOKUP(CD50,יוחננוף!$B$5:$BQ$92,9,0)</f>
        <v>5.3542500000000004</v>
      </c>
      <c r="CQ50" s="20">
        <f t="shared" si="33"/>
        <v>5.8971844796189776E-2</v>
      </c>
    </row>
    <row r="51" spans="1:95" x14ac:dyDescent="0.3">
      <c r="A51" s="3" t="s">
        <v>10</v>
      </c>
      <c r="B51" s="3" t="s">
        <v>59</v>
      </c>
      <c r="C51" s="19">
        <f>VLOOKUP(B51,'רמי לוי'!$B$5:$BQ$92,65,0)</f>
        <v>5.67</v>
      </c>
      <c r="D51" s="19">
        <f>VLOOKUP($B51,'רמי לוי'!$B$5:$BQ$92,64,0)</f>
        <v>5.5</v>
      </c>
      <c r="E51" s="20">
        <f t="shared" si="0"/>
        <v>3.0909090909090997E-2</v>
      </c>
      <c r="F51" s="19">
        <f>VLOOKUP($B51,'רמי לוי'!$B$5:$BQ$92,58,0)</f>
        <v>5.5</v>
      </c>
      <c r="G51" s="20">
        <f t="shared" si="28"/>
        <v>3.0909090909090997E-2</v>
      </c>
      <c r="H51" s="19">
        <f>VLOOKUP($B51,'רמי לוי'!$B$5:$BQ$92,51,0)</f>
        <v>5</v>
      </c>
      <c r="I51" s="20">
        <f t="shared" si="29"/>
        <v>0.1339999999999999</v>
      </c>
      <c r="J51" s="19">
        <f>VLOOKUP($B51,'רמי לוי'!$B$5:$BQ$92,37,0)</f>
        <v>5</v>
      </c>
      <c r="K51" s="20">
        <f t="shared" si="1"/>
        <v>0.1339999999999999</v>
      </c>
      <c r="L51" s="19">
        <f>VLOOKUP($B51,'רמי לוי'!$B$5:$BQ$92,23,0)</f>
        <v>5</v>
      </c>
      <c r="M51" s="20">
        <f t="shared" si="2"/>
        <v>0.1339999999999999</v>
      </c>
      <c r="N51" s="19">
        <f>VLOOKUP($B51,'רמי לוי'!$B$5:$BQ$92,9,0)</f>
        <v>5.01</v>
      </c>
      <c r="O51" s="20">
        <f t="shared" si="3"/>
        <v>0.13173652694610771</v>
      </c>
      <c r="Q51" s="3" t="s">
        <v>98</v>
      </c>
      <c r="R51" s="3" t="s">
        <v>59</v>
      </c>
      <c r="S51" s="19">
        <f>VLOOKUP(R51,'שופרסל דיל'!$B$5:$BQ$92,65,0)</f>
        <v>6.5</v>
      </c>
      <c r="T51" s="19">
        <f>VLOOKUP($R51,'שופרסל דיל'!$B$5:$BQ$92,64,0)</f>
        <v>5.5</v>
      </c>
      <c r="U51" s="20">
        <f t="shared" si="4"/>
        <v>0.18181818181818188</v>
      </c>
      <c r="V51" s="19">
        <f>VLOOKUP($R51,'שופרסל דיל'!$B$5:$BQ$92,58,0)</f>
        <v>5.5</v>
      </c>
      <c r="W51" s="20">
        <f t="shared" si="27"/>
        <v>0.18181818181818188</v>
      </c>
      <c r="X51" s="19">
        <f>VLOOKUP($R51,'שופרסל דיל'!$B$5:$BQ$92,51,0)</f>
        <v>6</v>
      </c>
      <c r="Y51" s="20">
        <f t="shared" si="5"/>
        <v>8.3333333333333259E-2</v>
      </c>
      <c r="Z51" s="19">
        <f>VLOOKUP($R51,'שופרסל דיל'!$B$5:$BQ$92,37,0)</f>
        <v>6</v>
      </c>
      <c r="AA51" s="20">
        <f t="shared" si="6"/>
        <v>8.3333333333333259E-2</v>
      </c>
      <c r="AB51" s="19">
        <f>VLOOKUP($R51,'שופרסל דיל'!$B$5:$BQ$92,23,0)</f>
        <v>6</v>
      </c>
      <c r="AC51" s="20">
        <f t="shared" si="7"/>
        <v>8.3333333333333259E-2</v>
      </c>
      <c r="AD51" s="19">
        <f>VLOOKUP($R51,'שופרסל דיל'!$B$5:$BQ$92,9,0)</f>
        <v>6</v>
      </c>
      <c r="AE51" s="20">
        <f t="shared" si="8"/>
        <v>8.3333333333333259E-2</v>
      </c>
      <c r="AG51" s="3" t="s">
        <v>101</v>
      </c>
      <c r="AH51" s="3" t="s">
        <v>59</v>
      </c>
      <c r="AI51" s="19">
        <f>VLOOKUP(AH51,ויקטורי!$B$5:$BQ$92,65,0)</f>
        <v>6.7661403508772002</v>
      </c>
      <c r="AJ51" s="19">
        <f>VLOOKUP($AH51,ויקטורי!$B$5:$BQ$92,64,0)</f>
        <v>5.98</v>
      </c>
      <c r="AK51" s="20">
        <f t="shared" si="9"/>
        <v>0.13146159713665551</v>
      </c>
      <c r="AL51" s="19">
        <f>VLOOKUP($AH51,ויקטורי!$B$5:$BQ$92,58,0)</f>
        <v>5.97</v>
      </c>
      <c r="AM51" s="20">
        <f t="shared" si="10"/>
        <v>0.1333568426929983</v>
      </c>
      <c r="AN51" s="19">
        <f>VLOOKUP($AH51,ויקטורי!$B$5:$BQ$92,51,0)</f>
        <v>5.9555223880597001</v>
      </c>
      <c r="AO51" s="20">
        <f t="shared" si="11"/>
        <v>0.13611198313060124</v>
      </c>
      <c r="AP51" s="19">
        <f>VLOOKUP($AH51,ויקטורי!$B$5:$BQ$92,37,0)</f>
        <v>5.69</v>
      </c>
      <c r="AQ51" s="20">
        <f t="shared" si="12"/>
        <v>0.18912835692042185</v>
      </c>
      <c r="AR51" s="19">
        <f>VLOOKUP($AH51,ויקטורי!$B$5:$BQ$92,23,0)</f>
        <v>5.7282812500000002</v>
      </c>
      <c r="AS51" s="20">
        <f t="shared" si="13"/>
        <v>0.18118158930782258</v>
      </c>
      <c r="AT51" s="19">
        <f>VLOOKUP($AH51,ויקטורי!$B$5:$BQ$92,9,0)</f>
        <v>5.66</v>
      </c>
      <c r="AU51" s="20">
        <f t="shared" si="14"/>
        <v>0.19543115739879857</v>
      </c>
      <c r="AW51" s="3" t="s">
        <v>103</v>
      </c>
      <c r="AX51" s="3" t="s">
        <v>59</v>
      </c>
      <c r="AY51" s="19">
        <f>VLOOKUP(AX51,'חצי חינם'!B53:BQ152,65,0)</f>
        <v>6.5</v>
      </c>
      <c r="AZ51" s="19">
        <f>VLOOKUP($AX51,'חצי חינם'!$B$5:$BQ$92,64,0)</f>
        <v>6.5</v>
      </c>
      <c r="BA51" s="20">
        <f t="shared" si="30"/>
        <v>0</v>
      </c>
      <c r="BB51" s="19">
        <f>VLOOKUP($AX51,'חצי חינם'!$B$5:$BQ$92,58,0)</f>
        <v>6.9</v>
      </c>
      <c r="BC51" s="20">
        <f t="shared" si="15"/>
        <v>-5.7971014492753659E-2</v>
      </c>
      <c r="BD51" s="19">
        <f>VLOOKUP($AX51,'חצי חינם'!$B$5:$BQ$92,51,0)</f>
        <v>5.45</v>
      </c>
      <c r="BE51" s="20">
        <f t="shared" si="16"/>
        <v>0.19266055045871555</v>
      </c>
      <c r="BF51" s="19">
        <f>VLOOKUP($AX51,'חצי חינם'!$B$5:$BQ$92,37,0)</f>
        <v>5.45</v>
      </c>
      <c r="BG51" s="20">
        <f t="shared" si="17"/>
        <v>0.19266055045871555</v>
      </c>
      <c r="BH51" s="19">
        <f>VLOOKUP($AX51,'חצי חינם'!$B$5:$BQ$92,23,0)</f>
        <v>5.45</v>
      </c>
      <c r="BI51" s="20">
        <f t="shared" si="18"/>
        <v>0.19266055045871555</v>
      </c>
      <c r="BJ51" s="19">
        <f>VLOOKUP($AX51,'חצי חינם'!$B$5:$BQ$92,9,0)</f>
        <v>5.45</v>
      </c>
      <c r="BK51" s="20">
        <f t="shared" si="34"/>
        <v>0.19266055045871555</v>
      </c>
      <c r="BM51" s="3" t="s">
        <v>108</v>
      </c>
      <c r="BN51" s="3" t="s">
        <v>59</v>
      </c>
      <c r="BO51" s="19">
        <f>VLOOKUP(BN51,'קרפור היפר'!B53:BQ144,65,0)</f>
        <v>6.6</v>
      </c>
      <c r="BP51" s="19">
        <f>VLOOKUP($BN51,'קרפור היפר'!$B$5:$BQ$92,64,0)</f>
        <v>5.67</v>
      </c>
      <c r="BQ51" s="20">
        <f t="shared" si="31"/>
        <v>0.16402116402116396</v>
      </c>
      <c r="BR51" s="19">
        <f>VLOOKUP($BN51,'קרפור היפר'!$B$5:$BQ$92,58,0)</f>
        <v>5.67</v>
      </c>
      <c r="BS51" s="20">
        <f t="shared" si="19"/>
        <v>0.16402116402116396</v>
      </c>
      <c r="BT51" s="19">
        <f>VLOOKUP($BN51,'קרפור היפר'!$B$5:$BQ$92,51,0)</f>
        <v>4</v>
      </c>
      <c r="BU51" s="20">
        <f t="shared" si="20"/>
        <v>0.64999999999999991</v>
      </c>
      <c r="BV51" s="19">
        <f>VLOOKUP($BN51,'קרפור היפר'!$B$5:$BQ$92,37,0)</f>
        <v>5.67</v>
      </c>
      <c r="BW51" s="20">
        <f t="shared" si="21"/>
        <v>0.16402116402116396</v>
      </c>
      <c r="BX51" s="19">
        <f>VLOOKUP($BN51,'קרפור היפר'!$B$5:$BQ$92,23,0)</f>
        <v>5</v>
      </c>
      <c r="BY51" s="20">
        <f t="shared" si="22"/>
        <v>0.31999999999999984</v>
      </c>
      <c r="BZ51" s="19">
        <f>VLOOKUP(BN51,'קרפור היפר'!$B$5:$BQ$92,9,0)</f>
        <v>5.67</v>
      </c>
      <c r="CA51" s="20">
        <f t="shared" si="23"/>
        <v>0.16402116402116396</v>
      </c>
      <c r="CC51" s="3" t="s">
        <v>111</v>
      </c>
      <c r="CD51" s="3" t="s">
        <v>59</v>
      </c>
      <c r="CE51" s="19">
        <f>VLOOKUP($CD51,יוחננוף!$B$5:$BQ$92,65,0)</f>
        <v>5.67</v>
      </c>
      <c r="CF51" s="19">
        <f>VLOOKUP($CD51,יוחננוף!$B$5:$BQ$92,64,0)</f>
        <v>5.67</v>
      </c>
      <c r="CG51" s="20">
        <f t="shared" si="32"/>
        <v>0</v>
      </c>
      <c r="CH51" s="19">
        <f>VLOOKUP($CD51,יוחננוף!$B$5:$BQ$92,58,0)</f>
        <v>5.67</v>
      </c>
      <c r="CI51" s="20">
        <f t="shared" si="24"/>
        <v>0</v>
      </c>
      <c r="CJ51" s="19">
        <f>VLOOKUP($CD51,יוחננוף!$B$5:$BQ$92,51,0)</f>
        <v>5.09</v>
      </c>
      <c r="CK51" s="20">
        <f t="shared" si="25"/>
        <v>0.11394891944990171</v>
      </c>
      <c r="CL51" s="19">
        <f>VLOOKUP($CD51,יוחננוף!$B$5:$BQ$92,37,0)</f>
        <v>5.1625641025641</v>
      </c>
      <c r="CM51" s="20">
        <f t="shared" si="26"/>
        <v>9.8291447303070045E-2</v>
      </c>
      <c r="CN51" s="19">
        <f>VLOOKUP(CD51,יוחננוף!$B$5:$BQ$92,23,0)</f>
        <v>4.95</v>
      </c>
      <c r="CO51" s="20">
        <f t="shared" si="35"/>
        <v>0.1454545454545455</v>
      </c>
      <c r="CP51" s="19">
        <f>VLOOKUP(CD51,יוחננוף!$B$5:$BQ$92,9,0)</f>
        <v>5.33</v>
      </c>
      <c r="CQ51" s="20">
        <f t="shared" si="33"/>
        <v>6.3789868667917471E-2</v>
      </c>
    </row>
    <row r="52" spans="1:95" x14ac:dyDescent="0.3">
      <c r="A52" s="3" t="s">
        <v>10</v>
      </c>
      <c r="B52" s="3" t="s">
        <v>60</v>
      </c>
      <c r="C52" s="19">
        <f>VLOOKUP(B52,'רמי לוי'!$B$5:$BQ$92,65,0)</f>
        <v>8.6999999999999993</v>
      </c>
      <c r="D52" s="19">
        <f>VLOOKUP($B52,'רמי לוי'!$B$5:$BQ$92,64,0)</f>
        <v>8.6999999999999993</v>
      </c>
      <c r="E52" s="20">
        <f t="shared" si="0"/>
        <v>0</v>
      </c>
      <c r="F52" s="19">
        <f>VLOOKUP($B52,'רמי לוי'!$B$5:$BQ$92,58,0)</f>
        <v>8.6999999999999993</v>
      </c>
      <c r="G52" s="20">
        <f t="shared" si="28"/>
        <v>0</v>
      </c>
      <c r="H52" s="19">
        <f>VLOOKUP($B52,'רמי לוי'!$B$5:$BQ$92,51,0)</f>
        <v>7.9</v>
      </c>
      <c r="I52" s="20">
        <f t="shared" si="29"/>
        <v>0.10126582278481</v>
      </c>
      <c r="J52" s="19">
        <f>VLOOKUP($B52,'רמי לוי'!$B$5:$BQ$92,37,0)</f>
        <v>7.9</v>
      </c>
      <c r="K52" s="20">
        <f t="shared" si="1"/>
        <v>0.10126582278481</v>
      </c>
      <c r="L52" s="19">
        <f>VLOOKUP($B52,'רמי לוי'!$B$5:$BQ$92,23,0)</f>
        <v>7.9</v>
      </c>
      <c r="M52" s="20">
        <f t="shared" si="2"/>
        <v>0.10126582278481</v>
      </c>
      <c r="N52" s="19">
        <f>VLOOKUP($B52,'רמי לוי'!$B$5:$BQ$92,9,0)</f>
        <v>7.9</v>
      </c>
      <c r="O52" s="20">
        <f t="shared" si="3"/>
        <v>0.10126582278481</v>
      </c>
      <c r="Q52" s="3" t="s">
        <v>98</v>
      </c>
      <c r="R52" s="3" t="s">
        <v>60</v>
      </c>
      <c r="S52" s="19">
        <f>VLOOKUP(R52,'שופרסל דיל'!$B$5:$BQ$92,65,0)</f>
        <v>10</v>
      </c>
      <c r="T52" s="19">
        <f>VLOOKUP($R52,'שופרסל דיל'!$B$5:$BQ$92,64,0)</f>
        <v>10</v>
      </c>
      <c r="U52" s="20">
        <f t="shared" si="4"/>
        <v>0</v>
      </c>
      <c r="V52" s="19">
        <f>VLOOKUP($R52,'שופרסל דיל'!$B$5:$BQ$92,58,0)</f>
        <v>10</v>
      </c>
      <c r="W52" s="20">
        <f t="shared" si="27"/>
        <v>0</v>
      </c>
      <c r="X52" s="19">
        <f>VLOOKUP($R52,'שופרסל דיל'!$B$5:$BQ$92,51,0)</f>
        <v>10</v>
      </c>
      <c r="Y52" s="20">
        <f t="shared" si="5"/>
        <v>0</v>
      </c>
      <c r="Z52" s="19">
        <f>VLOOKUP($R52,'שופרסל דיל'!$B$5:$BQ$92,37,0)</f>
        <v>10</v>
      </c>
      <c r="AA52" s="20">
        <f t="shared" si="6"/>
        <v>0</v>
      </c>
      <c r="AB52" s="19">
        <f>VLOOKUP($R52,'שופרסל דיל'!$B$5:$BQ$92,23,0)</f>
        <v>10</v>
      </c>
      <c r="AC52" s="20">
        <f t="shared" si="7"/>
        <v>0</v>
      </c>
      <c r="AD52" s="19">
        <f>VLOOKUP($R52,'שופרסל דיל'!$B$5:$BQ$92,9,0)</f>
        <v>10</v>
      </c>
      <c r="AE52" s="20">
        <f t="shared" si="8"/>
        <v>0</v>
      </c>
      <c r="AG52" s="3" t="s">
        <v>101</v>
      </c>
      <c r="AH52" s="3" t="s">
        <v>60</v>
      </c>
      <c r="AI52" s="19">
        <f>VLOOKUP(AH52,ויקטורי!$B$5:$BQ$92,65,0)</f>
        <v>10.044925373133999</v>
      </c>
      <c r="AJ52" s="19">
        <f>VLOOKUP($AH52,ויקטורי!$B$5:$BQ$92,64,0)</f>
        <v>10.071044776119001</v>
      </c>
      <c r="AK52" s="20">
        <f t="shared" si="9"/>
        <v>-2.5935147311565432E-3</v>
      </c>
      <c r="AL52" s="19">
        <f>VLOOKUP($AH52,ויקטורי!$B$5:$BQ$92,58,0)</f>
        <v>10.071044776119001</v>
      </c>
      <c r="AM52" s="20">
        <f t="shared" si="10"/>
        <v>-2.5935147311565432E-3</v>
      </c>
      <c r="AN52" s="19">
        <f>VLOOKUP($AH52,ויקטורי!$B$5:$BQ$92,51,0)</f>
        <v>10.082424242424</v>
      </c>
      <c r="AO52" s="20">
        <f t="shared" si="11"/>
        <v>-3.7192314455700703E-3</v>
      </c>
      <c r="AP52" s="19">
        <f>VLOOKUP($AH52,ויקטורי!$B$5:$BQ$92,37,0)</f>
        <v>10.115</v>
      </c>
      <c r="AQ52" s="20">
        <f t="shared" si="12"/>
        <v>-6.9277930663371734E-3</v>
      </c>
      <c r="AR52" s="19">
        <f>VLOOKUP($AH52,ויקטורי!$B$5:$BQ$92,23,0)</f>
        <v>9.1786567164178994</v>
      </c>
      <c r="AS52" s="20">
        <f t="shared" si="13"/>
        <v>9.4378587573342942E-2</v>
      </c>
      <c r="AT52" s="19">
        <f>VLOOKUP($AH52,ויקטורי!$B$5:$BQ$92,9,0)</f>
        <v>10.038208955224</v>
      </c>
      <c r="AU52" s="20">
        <f t="shared" si="14"/>
        <v>6.6908528602649397E-4</v>
      </c>
      <c r="AW52" s="3" t="s">
        <v>103</v>
      </c>
      <c r="AX52" s="3" t="s">
        <v>60</v>
      </c>
      <c r="AY52" s="19">
        <f>VLOOKUP(AX52,'חצי חינם'!B54:BQ153,65,0)</f>
        <v>12.9</v>
      </c>
      <c r="AZ52" s="19">
        <f>VLOOKUP($AX52,'חצי חינם'!$B$5:$BQ$92,64,0)</f>
        <v>9.9</v>
      </c>
      <c r="BA52" s="20">
        <f t="shared" si="30"/>
        <v>0.30303030303030298</v>
      </c>
      <c r="BB52" s="19">
        <f>VLOOKUP($AX52,'חצי חינם'!$B$5:$BQ$92,58,0)</f>
        <v>12.47</v>
      </c>
      <c r="BC52" s="20">
        <f t="shared" si="15"/>
        <v>3.4482758620689724E-2</v>
      </c>
      <c r="BD52" s="19">
        <f>VLOOKUP($AX52,'חצי חינם'!$B$5:$BQ$92,51,0)</f>
        <v>9.9</v>
      </c>
      <c r="BE52" s="20">
        <f t="shared" si="16"/>
        <v>0.30303030303030298</v>
      </c>
      <c r="BF52" s="19">
        <f>VLOOKUP($AX52,'חצי חינם'!$B$5:$BQ$92,37,0)</f>
        <v>9.9</v>
      </c>
      <c r="BG52" s="20">
        <f t="shared" si="17"/>
        <v>0.30303030303030298</v>
      </c>
      <c r="BH52" s="19">
        <f>VLOOKUP($AX52,'חצי חינם'!$B$5:$BQ$92,23,0)</f>
        <v>8</v>
      </c>
      <c r="BI52" s="20">
        <f t="shared" si="18"/>
        <v>0.61250000000000004</v>
      </c>
      <c r="BJ52" s="19">
        <f>VLOOKUP($AX52,'חצי חינם'!$B$5:$BQ$92,9,0)</f>
        <v>9.9</v>
      </c>
      <c r="BK52" s="20">
        <f t="shared" si="34"/>
        <v>0.30303030303030298</v>
      </c>
      <c r="BM52" s="3" t="s">
        <v>108</v>
      </c>
      <c r="BN52" s="3" t="s">
        <v>60</v>
      </c>
      <c r="BO52" s="19">
        <f>VLOOKUP(BN52,'קרפור היפר'!B54:BQ145,65,0)</f>
        <v>8.9</v>
      </c>
      <c r="BP52" s="19">
        <f>VLOOKUP($BN52,'קרפור היפר'!$B$5:$BQ$92,64,0)</f>
        <v>8.9</v>
      </c>
      <c r="BQ52" s="20">
        <f t="shared" si="31"/>
        <v>0</v>
      </c>
      <c r="BR52" s="19">
        <f>VLOOKUP($BN52,'קרפור היפר'!$B$5:$BQ$92,58,0)</f>
        <v>8.9</v>
      </c>
      <c r="BS52" s="20">
        <f t="shared" si="19"/>
        <v>0</v>
      </c>
      <c r="BT52" s="19">
        <f>VLOOKUP($BN52,'קרפור היפר'!$B$5:$BQ$92,51,0)</f>
        <v>8</v>
      </c>
      <c r="BU52" s="20">
        <f t="shared" si="20"/>
        <v>0.11250000000000004</v>
      </c>
      <c r="BV52" s="19">
        <f>VLOOKUP($BN52,'קרפור היפר'!$B$5:$BQ$92,37,0)</f>
        <v>8</v>
      </c>
      <c r="BW52" s="20">
        <f t="shared" si="21"/>
        <v>0.11250000000000004</v>
      </c>
      <c r="BX52" s="19">
        <f>VLOOKUP($BN52,'קרפור היפר'!$B$5:$BQ$92,23,0)</f>
        <v>8</v>
      </c>
      <c r="BY52" s="20">
        <f t="shared" si="22"/>
        <v>0.11250000000000004</v>
      </c>
      <c r="BZ52" s="19">
        <f>VLOOKUP(BN52,'קרפור היפר'!$B$5:$BQ$92,9,0)</f>
        <v>8</v>
      </c>
      <c r="CA52" s="20">
        <f t="shared" si="23"/>
        <v>0.11250000000000004</v>
      </c>
      <c r="CC52" s="3" t="s">
        <v>111</v>
      </c>
      <c r="CD52" s="3" t="s">
        <v>60</v>
      </c>
      <c r="CE52" s="19">
        <f>VLOOKUP($CD52,יוחננוף!$B$5:$BQ$92,65,0)</f>
        <v>9.2899999999999991</v>
      </c>
      <c r="CF52" s="19">
        <f>VLOOKUP($CD52,יוחננוף!$B$5:$BQ$92,64,0)</f>
        <v>9.2899999999999991</v>
      </c>
      <c r="CG52" s="20">
        <f t="shared" si="32"/>
        <v>0</v>
      </c>
      <c r="CH52" s="19">
        <f>VLOOKUP($CD52,יוחננוף!$B$5:$BQ$92,58,0)</f>
        <v>9.3000000000000007</v>
      </c>
      <c r="CI52" s="20">
        <f t="shared" si="24"/>
        <v>-1.0752688172044333E-3</v>
      </c>
      <c r="CJ52" s="19">
        <f>VLOOKUP($CD52,יוחננוף!$B$5:$BQ$92,51,0)</f>
        <v>8.0666666666667002</v>
      </c>
      <c r="CK52" s="20">
        <f t="shared" si="25"/>
        <v>0.15165289256197867</v>
      </c>
      <c r="CL52" s="19">
        <f>VLOOKUP($CD52,יוחננוף!$B$5:$BQ$92,37,0)</f>
        <v>8.0356097560975996</v>
      </c>
      <c r="CM52" s="20">
        <f t="shared" si="26"/>
        <v>0.15610392763916137</v>
      </c>
      <c r="CN52" s="19">
        <f>VLOOKUP(CD52,יוחננוף!$B$5:$BQ$92,23,0)</f>
        <v>8.0666666666667002</v>
      </c>
      <c r="CO52" s="20">
        <f t="shared" si="35"/>
        <v>0.15165289256197867</v>
      </c>
      <c r="CP52" s="19">
        <f>VLOOKUP(CD52,יוחננוף!$B$5:$BQ$92,9,0)</f>
        <v>8.0442105263157995</v>
      </c>
      <c r="CQ52" s="20">
        <f t="shared" si="33"/>
        <v>0.15486783564511764</v>
      </c>
    </row>
    <row r="53" spans="1:95" x14ac:dyDescent="0.3">
      <c r="A53" s="3" t="s">
        <v>10</v>
      </c>
      <c r="B53" s="3" t="s">
        <v>61</v>
      </c>
      <c r="C53" s="19">
        <f>VLOOKUP(B53,'רמי לוי'!$B$5:$BQ$92,65,0)</f>
        <v>29.096250000000001</v>
      </c>
      <c r="D53" s="19">
        <f>VLOOKUP($B53,'רמי לוי'!$B$5:$BQ$92,64,0)</f>
        <v>29.9</v>
      </c>
      <c r="E53" s="20">
        <f t="shared" si="0"/>
        <v>-2.6881270903009957E-2</v>
      </c>
      <c r="F53" s="19">
        <f>VLOOKUP($B53,'רמי לוי'!$B$5:$BQ$92,58,0)</f>
        <v>29.9</v>
      </c>
      <c r="G53" s="20">
        <f t="shared" si="28"/>
        <v>-2.6881270903009957E-2</v>
      </c>
      <c r="H53" s="19">
        <f>VLOOKUP($B53,'רמי לוי'!$B$5:$BQ$92,51,0)</f>
        <v>24.72</v>
      </c>
      <c r="I53" s="20">
        <f t="shared" si="29"/>
        <v>0.17703276699029136</v>
      </c>
      <c r="J53" s="19">
        <f>VLOOKUP($B53,'רמי לוי'!$B$5:$BQ$92,37,0)</f>
        <v>24.71</v>
      </c>
      <c r="K53" s="20">
        <f t="shared" si="1"/>
        <v>0.17750910562525291</v>
      </c>
      <c r="L53" s="19">
        <f>VLOOKUP($B53,'רמי לוי'!$B$5:$BQ$92,23,0)</f>
        <v>24.72</v>
      </c>
      <c r="M53" s="20">
        <f t="shared" si="2"/>
        <v>0.17703276699029136</v>
      </c>
      <c r="N53" s="19">
        <f>VLOOKUP($B53,'רמי לוי'!$B$5:$BQ$92,9,0)</f>
        <v>29.9</v>
      </c>
      <c r="O53" s="20">
        <f t="shared" si="3"/>
        <v>-2.6881270903009957E-2</v>
      </c>
      <c r="Q53" s="3" t="s">
        <v>98</v>
      </c>
      <c r="R53" s="3" t="s">
        <v>61</v>
      </c>
      <c r="S53" s="19">
        <f>VLOOKUP(R53,'שופרסל דיל'!$B$5:$BQ$92,65,0)</f>
        <v>31.6</v>
      </c>
      <c r="T53" s="19">
        <f>VLOOKUP($R53,'שופרסל דיל'!$B$5:$BQ$92,64,0)</f>
        <v>29.9</v>
      </c>
      <c r="U53" s="20">
        <f t="shared" si="4"/>
        <v>5.6856187290970084E-2</v>
      </c>
      <c r="V53" s="19">
        <f>VLOOKUP($R53,'שופרסל דיל'!$B$5:$BQ$92,58,0)</f>
        <v>31.6</v>
      </c>
      <c r="W53" s="20">
        <f t="shared" si="27"/>
        <v>0</v>
      </c>
      <c r="X53" s="19">
        <f>VLOOKUP($R53,'שופרסל דיל'!$B$5:$BQ$92,51,0)</f>
        <v>31.6</v>
      </c>
      <c r="Y53" s="20">
        <f t="shared" si="5"/>
        <v>0</v>
      </c>
      <c r="Z53" s="19">
        <f>VLOOKUP($R53,'שופרסל דיל'!$B$5:$BQ$92,37,0)</f>
        <v>31.6</v>
      </c>
      <c r="AA53" s="20">
        <f t="shared" si="6"/>
        <v>0</v>
      </c>
      <c r="AB53" s="19">
        <f>VLOOKUP($R53,'שופרסל דיל'!$B$5:$BQ$92,23,0)</f>
        <v>31.6</v>
      </c>
      <c r="AC53" s="20">
        <f t="shared" si="7"/>
        <v>0</v>
      </c>
      <c r="AD53" s="19">
        <f>VLOOKUP($R53,'שופרסל דיל'!$B$5:$BQ$92,9,0)</f>
        <v>31.6</v>
      </c>
      <c r="AE53" s="20">
        <f t="shared" si="8"/>
        <v>0</v>
      </c>
      <c r="AG53" s="3" t="s">
        <v>101</v>
      </c>
      <c r="AH53" s="3" t="s">
        <v>61</v>
      </c>
      <c r="AI53" s="19">
        <f>VLOOKUP(AH53,ויקטורי!$B$5:$BQ$92,65,0)</f>
        <v>31.919253731343002</v>
      </c>
      <c r="AJ53" s="19">
        <f>VLOOKUP($AH53,ויקטורי!$B$5:$BQ$92,64,0)</f>
        <v>32.138955223880998</v>
      </c>
      <c r="AK53" s="20">
        <f t="shared" si="9"/>
        <v>-6.8359873868814036E-3</v>
      </c>
      <c r="AL53" s="19">
        <f>VLOOKUP($AH53,ויקטורי!$B$5:$BQ$92,58,0)</f>
        <v>32.138955223880998</v>
      </c>
      <c r="AM53" s="20">
        <f t="shared" si="10"/>
        <v>-6.8359873868814036E-3</v>
      </c>
      <c r="AN53" s="19">
        <f>VLOOKUP($AH53,ויקטורי!$B$5:$BQ$92,51,0)</f>
        <v>32.268358208955</v>
      </c>
      <c r="AO53" s="20">
        <f t="shared" si="11"/>
        <v>-1.0818786482763021E-2</v>
      </c>
      <c r="AP53" s="19">
        <f>VLOOKUP($AH53,ויקטורי!$B$5:$BQ$92,37,0)</f>
        <v>32.268358208955</v>
      </c>
      <c r="AQ53" s="20">
        <f t="shared" si="12"/>
        <v>-1.0818786482763021E-2</v>
      </c>
      <c r="AR53" s="19">
        <f>VLOOKUP($AH53,ויקטורי!$B$5:$BQ$92,23,0)</f>
        <v>28.891343283582</v>
      </c>
      <c r="AS53" s="20">
        <f t="shared" si="13"/>
        <v>0.10480338065422057</v>
      </c>
      <c r="AT53" s="19">
        <f>VLOOKUP($AH53,ויקטורי!$B$5:$BQ$92,9,0)</f>
        <v>31.969090909091001</v>
      </c>
      <c r="AU53" s="20">
        <f t="shared" si="14"/>
        <v>-1.5589175772848796E-3</v>
      </c>
      <c r="AW53" s="3" t="s">
        <v>103</v>
      </c>
      <c r="AX53" s="3" t="s">
        <v>61</v>
      </c>
      <c r="AY53" s="19">
        <f>VLOOKUP(AX53,'חצי חינם'!B55:BQ154,65,0)</f>
        <v>31.9</v>
      </c>
      <c r="AZ53" s="19">
        <f>VLOOKUP($AX53,'חצי חינם'!$B$5:$BQ$92,64,0)</f>
        <v>31.9</v>
      </c>
      <c r="BA53" s="20">
        <f t="shared" si="30"/>
        <v>0</v>
      </c>
      <c r="BB53" s="19">
        <f>VLOOKUP($AX53,'חצי חינם'!$B$5:$BQ$92,58,0)</f>
        <v>31.9</v>
      </c>
      <c r="BC53" s="20">
        <f t="shared" si="15"/>
        <v>0</v>
      </c>
      <c r="BD53" s="19">
        <f>VLOOKUP($AX53,'חצי חינם'!$B$5:$BQ$92,51,0)</f>
        <v>31.9</v>
      </c>
      <c r="BE53" s="20">
        <f t="shared" si="16"/>
        <v>0</v>
      </c>
      <c r="BF53" s="19">
        <f>VLOOKUP($AX53,'חצי חינם'!$B$5:$BQ$92,37,0)</f>
        <v>24.9</v>
      </c>
      <c r="BG53" s="20">
        <f t="shared" si="17"/>
        <v>0.28112449799196781</v>
      </c>
      <c r="BH53" s="19">
        <f>VLOOKUP($AX53,'חצי חינם'!$B$5:$BQ$92,23,0)</f>
        <v>24.9</v>
      </c>
      <c r="BI53" s="20">
        <f t="shared" si="18"/>
        <v>0.28112449799196781</v>
      </c>
      <c r="BJ53" s="19">
        <f>VLOOKUP($AX53,'חצי חינם'!$B$5:$BQ$92,9,0)</f>
        <v>30.19</v>
      </c>
      <c r="BK53" s="20">
        <f t="shared" si="34"/>
        <v>5.6641271944352312E-2</v>
      </c>
      <c r="BM53" s="3" t="s">
        <v>108</v>
      </c>
      <c r="BN53" s="3" t="s">
        <v>61</v>
      </c>
      <c r="BO53" s="19">
        <f>VLOOKUP(BN53,'קרפור היפר'!B55:BQ146,65,0)</f>
        <v>29.9</v>
      </c>
      <c r="BP53" s="19">
        <f>VLOOKUP($BN53,'קרפור היפר'!$B$5:$BQ$92,64,0)</f>
        <v>29.9</v>
      </c>
      <c r="BQ53" s="20">
        <f t="shared" si="31"/>
        <v>0</v>
      </c>
      <c r="BR53" s="19">
        <f>VLOOKUP($BN53,'קרפור היפר'!$B$5:$BQ$92,58,0)</f>
        <v>29.9</v>
      </c>
      <c r="BS53" s="20">
        <f t="shared" si="19"/>
        <v>0</v>
      </c>
      <c r="BT53" s="19">
        <f>VLOOKUP($BN53,'קרפור היפר'!$B$5:$BQ$92,51,0)</f>
        <v>29.9</v>
      </c>
      <c r="BU53" s="20">
        <f t="shared" si="20"/>
        <v>0</v>
      </c>
      <c r="BV53" s="19">
        <f>VLOOKUP($BN53,'קרפור היפר'!$B$5:$BQ$92,37,0)</f>
        <v>29.9</v>
      </c>
      <c r="BW53" s="20">
        <f t="shared" si="21"/>
        <v>0</v>
      </c>
      <c r="BX53" s="19">
        <f>VLOOKUP($BN53,'קרפור היפר'!$B$5:$BQ$92,23,0)</f>
        <v>24.9</v>
      </c>
      <c r="BY53" s="20">
        <f t="shared" si="22"/>
        <v>0.20080321285140568</v>
      </c>
      <c r="BZ53" s="19">
        <f>VLOOKUP(BN53,'קרפור היפר'!$B$5:$BQ$92,9,0)</f>
        <v>24.9</v>
      </c>
      <c r="CA53" s="20">
        <f t="shared" si="23"/>
        <v>0.20080321285140568</v>
      </c>
      <c r="CC53" s="3" t="s">
        <v>111</v>
      </c>
      <c r="CD53" s="3" t="s">
        <v>61</v>
      </c>
      <c r="CE53" s="19">
        <f>VLOOKUP($CD53,יוחננוף!$B$5:$BQ$92,65,0)</f>
        <v>30.29</v>
      </c>
      <c r="CF53" s="19">
        <f>VLOOKUP($CD53,יוחננוף!$B$5:$BQ$92,64,0)</f>
        <v>30.3</v>
      </c>
      <c r="CG53" s="20">
        <f t="shared" si="32"/>
        <v>-3.3003300330036733E-4</v>
      </c>
      <c r="CH53" s="19">
        <f>VLOOKUP($CD53,יוחננוף!$B$5:$BQ$92,58,0)</f>
        <v>30.3</v>
      </c>
      <c r="CI53" s="20">
        <f t="shared" si="24"/>
        <v>-3.3003300330036733E-4</v>
      </c>
      <c r="CJ53" s="19">
        <f>VLOOKUP($CD53,יוחננוף!$B$5:$BQ$92,51,0)</f>
        <v>30.3</v>
      </c>
      <c r="CK53" s="20">
        <f t="shared" si="25"/>
        <v>-3.3003300330036733E-4</v>
      </c>
      <c r="CL53" s="19">
        <f>VLOOKUP($CD53,יוחננוף!$B$5:$BQ$92,37,0)</f>
        <v>30.3</v>
      </c>
      <c r="CM53" s="20">
        <f t="shared" si="26"/>
        <v>-3.3003300330036733E-4</v>
      </c>
      <c r="CN53" s="19">
        <f>VLOOKUP(CD53,יוחננוף!$B$5:$BQ$92,23,0)</f>
        <v>26.783000000000001</v>
      </c>
      <c r="CO53" s="20">
        <f t="shared" si="35"/>
        <v>0.13094126871522982</v>
      </c>
      <c r="CP53" s="19">
        <f>VLOOKUP(CD53,יוחננוף!$B$5:$BQ$92,9,0)</f>
        <v>30.28</v>
      </c>
      <c r="CQ53" s="20">
        <f t="shared" si="33"/>
        <v>3.3025099075301156E-4</v>
      </c>
    </row>
    <row r="54" spans="1:95" x14ac:dyDescent="0.3">
      <c r="A54" s="3" t="s">
        <v>10</v>
      </c>
      <c r="B54" s="3" t="s">
        <v>62</v>
      </c>
      <c r="C54" s="19">
        <f>VLOOKUP(B54,'רמי לוי'!$B$5:$BQ$92,65,0)</f>
        <v>18.899999999999999</v>
      </c>
      <c r="D54" s="19">
        <f>VLOOKUP($B54,'רמי לוי'!$B$5:$BQ$92,64,0)</f>
        <v>18.899999999999999</v>
      </c>
      <c r="E54" s="20">
        <f t="shared" si="0"/>
        <v>0</v>
      </c>
      <c r="F54" s="19">
        <f>VLOOKUP($B54,'רמי לוי'!$B$5:$BQ$92,58,0)</f>
        <v>18.899999999999999</v>
      </c>
      <c r="G54" s="20">
        <f t="shared" si="28"/>
        <v>0</v>
      </c>
      <c r="H54" s="19">
        <f>VLOOKUP($B54,'רמי לוי'!$B$5:$BQ$92,51,0)</f>
        <v>18.899999999999999</v>
      </c>
      <c r="I54" s="20">
        <f t="shared" si="29"/>
        <v>0</v>
      </c>
      <c r="J54" s="19">
        <f>VLOOKUP($B54,'רמי לוי'!$B$5:$BQ$92,37,0)</f>
        <v>18.899999999999999</v>
      </c>
      <c r="K54" s="20">
        <f t="shared" si="1"/>
        <v>0</v>
      </c>
      <c r="L54" s="19">
        <f>VLOOKUP($B54,'רמי לוי'!$B$5:$BQ$92,23,0)</f>
        <v>18.899999999999999</v>
      </c>
      <c r="M54" s="20">
        <f t="shared" si="2"/>
        <v>0</v>
      </c>
      <c r="N54" s="19">
        <f>VLOOKUP($B54,'רמי לוי'!$B$5:$BQ$92,9,0)</f>
        <v>18.899999999999999</v>
      </c>
      <c r="O54" s="20">
        <f t="shared" si="3"/>
        <v>0</v>
      </c>
      <c r="Q54" s="3" t="s">
        <v>98</v>
      </c>
      <c r="R54" s="3" t="s">
        <v>62</v>
      </c>
      <c r="S54" s="19">
        <f>VLOOKUP(R54,'שופרסל דיל'!$B$5:$BQ$92,65,0)</f>
        <v>21.1</v>
      </c>
      <c r="T54" s="19">
        <f>VLOOKUP($R54,'שופרסל דיל'!$B$5:$BQ$92,64,0)</f>
        <v>21.1</v>
      </c>
      <c r="U54" s="20">
        <f t="shared" si="4"/>
        <v>0</v>
      </c>
      <c r="V54" s="19">
        <f>VLOOKUP($R54,'שופרסל דיל'!$B$5:$BQ$92,58,0)</f>
        <v>21.1</v>
      </c>
      <c r="W54" s="20">
        <f t="shared" si="27"/>
        <v>0</v>
      </c>
      <c r="X54" s="19">
        <f>VLOOKUP($R54,'שופרסל דיל'!$B$5:$BQ$92,51,0)</f>
        <v>21.1</v>
      </c>
      <c r="Y54" s="20">
        <f t="shared" si="5"/>
        <v>0</v>
      </c>
      <c r="Z54" s="19">
        <f>VLOOKUP($R54,'שופרסל דיל'!$B$5:$BQ$92,37,0)</f>
        <v>21.1</v>
      </c>
      <c r="AA54" s="20">
        <f t="shared" si="6"/>
        <v>0</v>
      </c>
      <c r="AB54" s="19">
        <f>VLOOKUP($R54,'שופרסל דיל'!$B$5:$BQ$92,23,0)</f>
        <v>21.1</v>
      </c>
      <c r="AC54" s="20">
        <f t="shared" si="7"/>
        <v>0</v>
      </c>
      <c r="AD54" s="19">
        <f>VLOOKUP($R54,'שופרסל דיל'!$B$5:$BQ$92,9,0)</f>
        <v>21.1</v>
      </c>
      <c r="AE54" s="20">
        <f t="shared" si="8"/>
        <v>0</v>
      </c>
      <c r="AG54" s="3" t="s">
        <v>101</v>
      </c>
      <c r="AH54" s="3" t="s">
        <v>62</v>
      </c>
      <c r="AI54" s="19">
        <f>VLOOKUP(AH54,ויקטורי!$B$5:$BQ$92,65,0)</f>
        <v>22.062089552239001</v>
      </c>
      <c r="AJ54" s="19">
        <f>VLOOKUP($AH54,ויקטורי!$B$5:$BQ$92,64,0)</f>
        <v>22.031818181818</v>
      </c>
      <c r="AK54" s="20">
        <f t="shared" si="9"/>
        <v>1.3739842155189308E-3</v>
      </c>
      <c r="AL54" s="19">
        <f>VLOOKUP($AH54,ויקטורי!$B$5:$BQ$92,58,0)</f>
        <v>22.070461538461998</v>
      </c>
      <c r="AM54" s="20">
        <f t="shared" si="10"/>
        <v>-3.7932991153843965E-4</v>
      </c>
      <c r="AN54" s="19">
        <f>VLOOKUP($AH54,ויקטורי!$B$5:$BQ$92,51,0)</f>
        <v>21.982153846153999</v>
      </c>
      <c r="AO54" s="20">
        <f t="shared" si="11"/>
        <v>3.6363909853622811E-3</v>
      </c>
      <c r="AP54" s="19">
        <f>VLOOKUP($AH54,ויקטורי!$B$5:$BQ$92,37,0)</f>
        <v>22.016271186440999</v>
      </c>
      <c r="AQ54" s="20">
        <f t="shared" si="12"/>
        <v>2.0811138003342666E-3</v>
      </c>
      <c r="AR54" s="19">
        <f>VLOOKUP($AH54,ויקטורי!$B$5:$BQ$92,23,0)</f>
        <v>20.992000000000001</v>
      </c>
      <c r="AS54" s="20">
        <f t="shared" si="13"/>
        <v>5.0976064797970677E-2</v>
      </c>
      <c r="AT54" s="19">
        <f>VLOOKUP($AH54,ויקטורי!$B$5:$BQ$92,9,0)</f>
        <v>21.866567164178999</v>
      </c>
      <c r="AU54" s="20">
        <f t="shared" si="14"/>
        <v>8.9416133127790953E-3</v>
      </c>
      <c r="AW54" s="3" t="s">
        <v>103</v>
      </c>
      <c r="AX54" s="3" t="s">
        <v>62</v>
      </c>
      <c r="AY54" s="19">
        <f>VLOOKUP(AX54,'חצי חינם'!B56:BQ155,65,0)</f>
        <v>21.2</v>
      </c>
      <c r="AZ54" s="19">
        <f>VLOOKUP($AX54,'חצי חינם'!$B$5:$BQ$92,64,0)</f>
        <v>21.2</v>
      </c>
      <c r="BA54" s="20">
        <f t="shared" si="30"/>
        <v>0</v>
      </c>
      <c r="BB54" s="19">
        <f>VLOOKUP($AX54,'חצי חינם'!$B$5:$BQ$92,58,0)</f>
        <v>21.2</v>
      </c>
      <c r="BC54" s="20">
        <f t="shared" si="15"/>
        <v>0</v>
      </c>
      <c r="BD54" s="19">
        <f>VLOOKUP($AX54,'חצי חינם'!$B$5:$BQ$92,51,0)</f>
        <v>21.2</v>
      </c>
      <c r="BE54" s="20">
        <f t="shared" si="16"/>
        <v>0</v>
      </c>
      <c r="BF54" s="19">
        <f>VLOOKUP($AX54,'חצי חינם'!$B$5:$BQ$92,37,0)</f>
        <v>19.899999999999999</v>
      </c>
      <c r="BG54" s="20">
        <f t="shared" si="17"/>
        <v>6.5326633165829096E-2</v>
      </c>
      <c r="BH54" s="19">
        <f>VLOOKUP($AX54,'חצי חינם'!$B$5:$BQ$92,23,0)</f>
        <v>19.899999999999999</v>
      </c>
      <c r="BI54" s="20">
        <f t="shared" si="18"/>
        <v>6.5326633165829096E-2</v>
      </c>
      <c r="BJ54" s="19">
        <f>VLOOKUP($AX54,'חצי חינם'!$B$5:$BQ$92,9,0)</f>
        <v>21.2</v>
      </c>
      <c r="BK54" s="20">
        <f t="shared" si="34"/>
        <v>0</v>
      </c>
      <c r="BM54" s="3" t="s">
        <v>108</v>
      </c>
      <c r="BN54" s="3" t="s">
        <v>62</v>
      </c>
      <c r="BO54" s="19">
        <f>VLOOKUP(BN54,'קרפור היפר'!B56:BQ147,65,0)</f>
        <v>19.899999999999999</v>
      </c>
      <c r="BP54" s="19">
        <f>VLOOKUP($BN54,'קרפור היפר'!$B$5:$BQ$92,64,0)</f>
        <v>19.899999999999999</v>
      </c>
      <c r="BQ54" s="20">
        <f t="shared" si="31"/>
        <v>0</v>
      </c>
      <c r="BR54" s="19">
        <f>VLOOKUP($BN54,'קרפור היפר'!$B$5:$BQ$92,58,0)</f>
        <v>19.899999999999999</v>
      </c>
      <c r="BS54" s="20">
        <f t="shared" si="19"/>
        <v>0</v>
      </c>
      <c r="BT54" s="19">
        <f>VLOOKUP($BN54,'קרפור היפר'!$B$5:$BQ$92,51,0)</f>
        <v>19.899999999999999</v>
      </c>
      <c r="BU54" s="20">
        <f t="shared" si="20"/>
        <v>0</v>
      </c>
      <c r="BV54" s="19">
        <f>VLOOKUP($BN54,'קרפור היפר'!$B$5:$BQ$92,37,0)</f>
        <v>19.899999999999999</v>
      </c>
      <c r="BW54" s="20">
        <f t="shared" si="21"/>
        <v>0</v>
      </c>
      <c r="BX54" s="19">
        <f>VLOOKUP($BN54,'קרפור היפר'!$B$5:$BQ$92,23,0)</f>
        <v>19.899999999999999</v>
      </c>
      <c r="BY54" s="20">
        <f t="shared" si="22"/>
        <v>0</v>
      </c>
      <c r="BZ54" s="19">
        <f>VLOOKUP(BN54,'קרפור היפר'!$B$5:$BQ$92,9,0)</f>
        <v>19.899999999999999</v>
      </c>
      <c r="CA54" s="20">
        <f t="shared" si="23"/>
        <v>0</v>
      </c>
      <c r="CC54" s="3" t="s">
        <v>111</v>
      </c>
      <c r="CD54" s="3" t="s">
        <v>62</v>
      </c>
      <c r="CE54" s="19">
        <f>VLOOKUP($CD54,יוחננוף!$B$5:$BQ$92,65,0)</f>
        <v>20.02</v>
      </c>
      <c r="CF54" s="19">
        <f>VLOOKUP($CD54,יוחננוף!$B$5:$BQ$92,64,0)</f>
        <v>19.899999999999999</v>
      </c>
      <c r="CG54" s="20">
        <f t="shared" si="32"/>
        <v>6.0301507537690036E-3</v>
      </c>
      <c r="CH54" s="19">
        <f>VLOOKUP($CD54,יוחננוף!$B$5:$BQ$92,58,0)</f>
        <v>19.899999999999999</v>
      </c>
      <c r="CI54" s="20">
        <f t="shared" si="24"/>
        <v>6.0301507537690036E-3</v>
      </c>
      <c r="CJ54" s="19">
        <f>VLOOKUP($CD54,יוחננוף!$B$5:$BQ$92,51,0)</f>
        <v>19.899999999999999</v>
      </c>
      <c r="CK54" s="20">
        <f t="shared" si="25"/>
        <v>6.0301507537690036E-3</v>
      </c>
      <c r="CL54" s="19">
        <f>VLOOKUP($CD54,יוחננוף!$B$5:$BQ$92,37,0)</f>
        <v>19.899999999999999</v>
      </c>
      <c r="CM54" s="20">
        <f t="shared" si="26"/>
        <v>6.0301507537690036E-3</v>
      </c>
      <c r="CN54" s="19">
        <f>VLOOKUP(CD54,יוחננוף!$B$5:$BQ$92,23,0)</f>
        <v>19.899999999999999</v>
      </c>
      <c r="CO54" s="20">
        <f t="shared" si="35"/>
        <v>6.0301507537690036E-3</v>
      </c>
      <c r="CP54" s="19">
        <f>VLOOKUP(CD54,יוחננוף!$B$5:$BQ$92,9,0)</f>
        <v>19.899999999999999</v>
      </c>
      <c r="CQ54" s="20">
        <f t="shared" si="33"/>
        <v>6.0301507537690036E-3</v>
      </c>
    </row>
    <row r="55" spans="1:95" x14ac:dyDescent="0.3">
      <c r="A55" s="3" t="s">
        <v>10</v>
      </c>
      <c r="B55" s="3" t="s">
        <v>63</v>
      </c>
      <c r="C55" s="19">
        <f>VLOOKUP(B55,'רמי לוי'!$B$5:$BQ$92,65,0)</f>
        <v>24.8</v>
      </c>
      <c r="D55" s="19">
        <f>VLOOKUP($B55,'רמי לוי'!$B$5:$BQ$92,64,0)</f>
        <v>24.8</v>
      </c>
      <c r="E55" s="20">
        <f t="shared" si="0"/>
        <v>0</v>
      </c>
      <c r="F55" s="19">
        <f>VLOOKUP($B55,'רמי לוי'!$B$5:$BQ$92,58,0)</f>
        <v>24.8</v>
      </c>
      <c r="G55" s="20">
        <f t="shared" si="28"/>
        <v>0</v>
      </c>
      <c r="H55" s="19">
        <f>VLOOKUP($B55,'רמי לוי'!$B$5:$BQ$92,51,0)</f>
        <v>24.710714285714001</v>
      </c>
      <c r="I55" s="20">
        <f t="shared" si="29"/>
        <v>3.6132389073681992E-3</v>
      </c>
      <c r="J55" s="19">
        <f>VLOOKUP($B55,'רמי לוי'!$B$5:$BQ$92,37,0)</f>
        <v>24.709090909091</v>
      </c>
      <c r="K55" s="20">
        <f t="shared" si="1"/>
        <v>3.6791758646026462E-3</v>
      </c>
      <c r="L55" s="19">
        <f>VLOOKUP($B55,'רמי לוי'!$B$5:$BQ$92,23,0)</f>
        <v>24.709090909091</v>
      </c>
      <c r="M55" s="20">
        <f t="shared" si="2"/>
        <v>3.6791758646026462E-3</v>
      </c>
      <c r="N55" s="19">
        <f>VLOOKUP($B55,'רמי לוי'!$B$5:$BQ$92,9,0)</f>
        <v>24.709090909091</v>
      </c>
      <c r="O55" s="20">
        <f t="shared" si="3"/>
        <v>3.6791758646026462E-3</v>
      </c>
      <c r="Q55" s="3" t="s">
        <v>98</v>
      </c>
      <c r="R55" s="3" t="s">
        <v>63</v>
      </c>
      <c r="S55" s="19">
        <f>VLOOKUP(R55,'שופרסל דיל'!$B$5:$BQ$92,65,0)</f>
        <v>26.9</v>
      </c>
      <c r="T55" s="19">
        <f>VLOOKUP($R55,'שופרסל דיל'!$B$5:$BQ$92,64,0)</f>
        <v>26.9</v>
      </c>
      <c r="U55" s="20">
        <f t="shared" si="4"/>
        <v>0</v>
      </c>
      <c r="V55" s="19">
        <f>VLOOKUP($R55,'שופרסל דיל'!$B$5:$BQ$92,58,0)</f>
        <v>26.9</v>
      </c>
      <c r="W55" s="20">
        <f t="shared" si="27"/>
        <v>0</v>
      </c>
      <c r="X55" s="19">
        <f>VLOOKUP($R55,'שופרסל דיל'!$B$5:$BQ$92,51,0)</f>
        <v>26.9</v>
      </c>
      <c r="Y55" s="20">
        <f t="shared" si="5"/>
        <v>0</v>
      </c>
      <c r="Z55" s="19">
        <f>VLOOKUP($R55,'שופרסל דיל'!$B$5:$BQ$92,37,0)</f>
        <v>26.9</v>
      </c>
      <c r="AA55" s="20">
        <f t="shared" si="6"/>
        <v>0</v>
      </c>
      <c r="AB55" s="19">
        <f>VLOOKUP($R55,'שופרסל דיל'!$B$5:$BQ$92,23,0)</f>
        <v>26.9</v>
      </c>
      <c r="AC55" s="20">
        <f t="shared" si="7"/>
        <v>0</v>
      </c>
      <c r="AD55" s="19">
        <f>VLOOKUP($R55,'שופרסל דיל'!$B$5:$BQ$92,9,0)</f>
        <v>26.9</v>
      </c>
      <c r="AE55" s="20">
        <f t="shared" si="8"/>
        <v>0</v>
      </c>
      <c r="AG55" s="3" t="s">
        <v>101</v>
      </c>
      <c r="AH55" s="3" t="s">
        <v>63</v>
      </c>
      <c r="AI55" s="19">
        <f>VLOOKUP(AH55,ויקטורי!$B$5:$BQ$92,65,0)</f>
        <v>29.31</v>
      </c>
      <c r="AJ55" s="19">
        <f>VLOOKUP($AH55,ויקטורי!$B$5:$BQ$92,64,0)</f>
        <v>29.59</v>
      </c>
      <c r="AK55" s="20">
        <f t="shared" si="9"/>
        <v>-9.4626563028050725E-3</v>
      </c>
      <c r="AL55" s="19">
        <f>VLOOKUP($AH55,ויקטורי!$B$5:$BQ$92,58,0)</f>
        <v>29.59</v>
      </c>
      <c r="AM55" s="20">
        <f t="shared" si="10"/>
        <v>-9.4626563028050725E-3</v>
      </c>
      <c r="AN55" s="19">
        <f>VLOOKUP($AH55,ויקטורי!$B$5:$BQ$92,51,0)</f>
        <v>25.349090909091</v>
      </c>
      <c r="AO55" s="20">
        <f t="shared" si="11"/>
        <v>0.1562544828575485</v>
      </c>
      <c r="AP55" s="19">
        <f>VLOOKUP($AH55,ויקטורי!$B$5:$BQ$92,37,0)</f>
        <v>24.48</v>
      </c>
      <c r="AQ55" s="20">
        <f t="shared" si="12"/>
        <v>0.19730392156862742</v>
      </c>
      <c r="AR55" s="19">
        <f>VLOOKUP($AH55,ויקטורי!$B$5:$BQ$92,23,0)</f>
        <v>24.477462686567002</v>
      </c>
      <c r="AS55" s="20">
        <f t="shared" si="13"/>
        <v>0.19742803309777068</v>
      </c>
      <c r="AT55" s="19">
        <f>VLOOKUP($AH55,ויקטורי!$B$5:$BQ$92,9,0)</f>
        <v>24.944769230769001</v>
      </c>
      <c r="AU55" s="20">
        <f t="shared" si="14"/>
        <v>0.17499583695673371</v>
      </c>
      <c r="AW55" s="3" t="s">
        <v>103</v>
      </c>
      <c r="AX55" s="3" t="s">
        <v>63</v>
      </c>
      <c r="AY55" s="19">
        <f>VLOOKUP(AX55,'חצי חינם'!B57:BQ156,65,0)</f>
        <v>29.9</v>
      </c>
      <c r="AZ55" s="19">
        <f>VLOOKUP($AX55,'חצי חינם'!$B$5:$BQ$92,64,0)</f>
        <v>29.9</v>
      </c>
      <c r="BA55" s="20">
        <f t="shared" si="30"/>
        <v>0</v>
      </c>
      <c r="BB55" s="19">
        <f>VLOOKUP($AX55,'חצי חינם'!$B$5:$BQ$92,58,0)</f>
        <v>29.9</v>
      </c>
      <c r="BC55" s="20">
        <f t="shared" si="15"/>
        <v>0</v>
      </c>
      <c r="BD55" s="19">
        <f>VLOOKUP($AX55,'חצי חינם'!$B$5:$BQ$92,51,0)</f>
        <v>29.9</v>
      </c>
      <c r="BE55" s="20">
        <f t="shared" si="16"/>
        <v>0</v>
      </c>
      <c r="BF55" s="19">
        <f>VLOOKUP($AX55,'חצי חינם'!$B$5:$BQ$92,37,0)</f>
        <v>25</v>
      </c>
      <c r="BG55" s="20">
        <f t="shared" si="17"/>
        <v>0.19599999999999995</v>
      </c>
      <c r="BH55" s="19">
        <f>VLOOKUP($AX55,'חצי חינם'!$B$5:$BQ$92,23,0)</f>
        <v>25</v>
      </c>
      <c r="BI55" s="20">
        <f t="shared" si="18"/>
        <v>0.19599999999999995</v>
      </c>
      <c r="BJ55" s="19">
        <f>VLOOKUP($AX55,'חצי חינם'!$B$5:$BQ$92,9,0)</f>
        <v>29.9</v>
      </c>
      <c r="BK55" s="20">
        <f t="shared" si="34"/>
        <v>0</v>
      </c>
      <c r="BM55" s="3" t="s">
        <v>108</v>
      </c>
      <c r="BN55" s="3" t="s">
        <v>64</v>
      </c>
      <c r="BO55" s="19">
        <f>VLOOKUP(BN55,'קרפור היפר'!B57:BQ148,65,0)</f>
        <v>22.9</v>
      </c>
      <c r="BP55" s="19">
        <f>VLOOKUP($BN55,'קרפור היפר'!$B$5:$BQ$92,64,0)</f>
        <v>21</v>
      </c>
      <c r="BQ55" s="20">
        <f t="shared" si="31"/>
        <v>9.0476190476190377E-2</v>
      </c>
      <c r="BR55" s="19">
        <f>VLOOKUP($BN55,'קרפור היפר'!$B$5:$BQ$92,58,0)</f>
        <v>21</v>
      </c>
      <c r="BS55" s="20">
        <f t="shared" si="19"/>
        <v>9.0476190476190377E-2</v>
      </c>
      <c r="BT55" s="19">
        <f>VLOOKUP($BN55,'קרפור היפר'!$B$5:$BQ$92,51,0)</f>
        <v>20.9</v>
      </c>
      <c r="BU55" s="20">
        <f t="shared" si="20"/>
        <v>9.5693779904306275E-2</v>
      </c>
      <c r="BV55" s="19">
        <f>VLOOKUP($BN55,'קרפור היפר'!$B$5:$BQ$92,37,0)</f>
        <v>20.9</v>
      </c>
      <c r="BW55" s="20">
        <f t="shared" si="21"/>
        <v>9.5693779904306275E-2</v>
      </c>
      <c r="BX55" s="19">
        <f>VLOOKUP($BN55,'קרפור היפר'!$B$5:$BQ$92,23,0)</f>
        <v>20.9</v>
      </c>
      <c r="BY55" s="20">
        <f t="shared" si="22"/>
        <v>9.5693779904306275E-2</v>
      </c>
      <c r="BZ55" s="19">
        <f>VLOOKUP(BN55,'קרפור היפר'!$B$5:$BQ$92,9,0)</f>
        <v>22.9</v>
      </c>
      <c r="CA55" s="20">
        <f t="shared" si="23"/>
        <v>0</v>
      </c>
      <c r="CC55" s="3" t="s">
        <v>111</v>
      </c>
      <c r="CD55" s="3" t="s">
        <v>63</v>
      </c>
      <c r="CE55" s="19">
        <f>VLOOKUP($CD55,יוחננוף!$B$5:$BQ$92,65,0)</f>
        <v>24.9</v>
      </c>
      <c r="CF55" s="19">
        <f>VLOOKUP($CD55,יוחננוף!$B$5:$BQ$92,64,0)</f>
        <v>24.9</v>
      </c>
      <c r="CG55" s="20">
        <f t="shared" si="32"/>
        <v>0</v>
      </c>
      <c r="CH55" s="19">
        <f>VLOOKUP($CD55,יוחננוף!$B$5:$BQ$92,58,0)</f>
        <v>24.9</v>
      </c>
      <c r="CI55" s="20">
        <f t="shared" si="24"/>
        <v>0</v>
      </c>
      <c r="CJ55" s="19">
        <f>VLOOKUP($CD55,יוחננוף!$B$5:$BQ$92,51,0)</f>
        <v>24.9</v>
      </c>
      <c r="CK55" s="20">
        <f t="shared" si="25"/>
        <v>0</v>
      </c>
      <c r="CL55" s="19">
        <f>VLOOKUP($CD55,יוחננוף!$B$5:$BQ$92,37,0)</f>
        <v>24.9</v>
      </c>
      <c r="CM55" s="20">
        <f t="shared" si="26"/>
        <v>0</v>
      </c>
      <c r="CN55" s="19">
        <f>VLOOKUP(CD55,יוחננוף!$B$5:$BQ$92,23,0)</f>
        <v>24.9</v>
      </c>
      <c r="CO55" s="20">
        <f t="shared" si="35"/>
        <v>0</v>
      </c>
      <c r="CP55" s="19">
        <f>VLOOKUP(CD55,יוחננוף!$B$5:$BQ$92,9,0)</f>
        <v>24.9</v>
      </c>
      <c r="CQ55" s="20">
        <f t="shared" si="33"/>
        <v>0</v>
      </c>
    </row>
    <row r="56" spans="1:95" x14ac:dyDescent="0.3">
      <c r="A56" s="3" t="s">
        <v>10</v>
      </c>
      <c r="B56" s="3" t="s">
        <v>64</v>
      </c>
      <c r="C56" s="19">
        <f>VLOOKUP(B56,'רמי לוי'!$B$5:$BQ$92,65,0)</f>
        <v>21.9</v>
      </c>
      <c r="D56" s="19">
        <f>VLOOKUP($B56,'רמי לוי'!$B$5:$BQ$92,64,0)</f>
        <v>20.92</v>
      </c>
      <c r="E56" s="20">
        <f t="shared" si="0"/>
        <v>4.6845124282982598E-2</v>
      </c>
      <c r="F56" s="19">
        <f>VLOOKUP($B56,'רמי לוי'!$B$5:$BQ$92,58,0)</f>
        <v>21.04</v>
      </c>
      <c r="G56" s="20">
        <f t="shared" si="28"/>
        <v>4.0874524714828775E-2</v>
      </c>
      <c r="H56" s="19">
        <f>VLOOKUP($B56,'רמי לוי'!$B$5:$BQ$92,51,0)</f>
        <v>18.86</v>
      </c>
      <c r="I56" s="20">
        <f t="shared" si="29"/>
        <v>0.16118769883351014</v>
      </c>
      <c r="J56" s="19">
        <f>VLOOKUP($B56,'רמי לוי'!$B$5:$BQ$92,37,0)</f>
        <v>18.97</v>
      </c>
      <c r="K56" s="20">
        <f t="shared" si="1"/>
        <v>0.15445440168687408</v>
      </c>
      <c r="L56" s="19">
        <f>VLOOKUP($B56,'רמי לוי'!$B$5:$BQ$92,23,0)</f>
        <v>20.936363636364</v>
      </c>
      <c r="M56" s="20">
        <f t="shared" si="2"/>
        <v>4.6026921406842503E-2</v>
      </c>
      <c r="N56" s="19">
        <f>VLOOKUP($B56,'רמי לוי'!$B$5:$BQ$92,9,0)</f>
        <v>22.9</v>
      </c>
      <c r="O56" s="20">
        <f t="shared" si="3"/>
        <v>-4.3668122270742349E-2</v>
      </c>
      <c r="Q56" s="3" t="s">
        <v>98</v>
      </c>
      <c r="R56" s="3" t="s">
        <v>64</v>
      </c>
      <c r="S56" s="19">
        <f>VLOOKUP(R56,'שופרסל דיל'!$B$5:$BQ$92,65,0)</f>
        <v>22</v>
      </c>
      <c r="T56" s="19">
        <f>VLOOKUP($R56,'שופרסל דיל'!$B$5:$BQ$92,64,0)</f>
        <v>22</v>
      </c>
      <c r="U56" s="20">
        <f t="shared" si="4"/>
        <v>0</v>
      </c>
      <c r="V56" s="19">
        <f>VLOOKUP($R56,'שופרסל דיל'!$B$5:$BQ$92,58,0)</f>
        <v>24.9</v>
      </c>
      <c r="W56" s="20">
        <f t="shared" si="27"/>
        <v>-0.11646586345381527</v>
      </c>
      <c r="X56" s="19">
        <f>VLOOKUP($R56,'שופרסל דיל'!$B$5:$BQ$92,51,0)</f>
        <v>22.9</v>
      </c>
      <c r="Y56" s="20">
        <f t="shared" si="5"/>
        <v>-3.9301310043668103E-2</v>
      </c>
      <c r="Z56" s="19">
        <f>VLOOKUP($R56,'שופרסל דיל'!$B$5:$BQ$92,37,0)</f>
        <v>24.9</v>
      </c>
      <c r="AA56" s="20">
        <f t="shared" si="6"/>
        <v>-0.11646586345381527</v>
      </c>
      <c r="AB56" s="19">
        <f>VLOOKUP($R56,'שופרסל דיל'!$B$5:$BQ$92,23,0)</f>
        <v>22</v>
      </c>
      <c r="AC56" s="20">
        <f t="shared" si="7"/>
        <v>0</v>
      </c>
      <c r="AD56" s="19">
        <f>VLOOKUP($R56,'שופרסל דיל'!$B$5:$BQ$92,9,0)</f>
        <v>24.9</v>
      </c>
      <c r="AE56" s="20">
        <f t="shared" si="8"/>
        <v>-0.11646586345381527</v>
      </c>
      <c r="AG56" s="3" t="s">
        <v>101</v>
      </c>
      <c r="AH56" s="3" t="s">
        <v>64</v>
      </c>
      <c r="AI56" s="19">
        <f>VLOOKUP(AH56,ויקטורי!$B$5:$BQ$92,65,0)</f>
        <v>21.96</v>
      </c>
      <c r="AJ56" s="19">
        <f>VLOOKUP($AH56,ויקטורי!$B$5:$BQ$92,64,0)</f>
        <v>23.290895522387999</v>
      </c>
      <c r="AK56" s="20">
        <f t="shared" si="9"/>
        <v>-5.7142307864834763E-2</v>
      </c>
      <c r="AL56" s="19">
        <f>VLOOKUP($AH56,ויקטורי!$B$5:$BQ$92,58,0)</f>
        <v>21.383064516129</v>
      </c>
      <c r="AM56" s="20">
        <f t="shared" si="10"/>
        <v>2.6980954176882621E-2</v>
      </c>
      <c r="AN56" s="19">
        <f>VLOOKUP($AH56,ויקטורי!$B$5:$BQ$92,51,0)</f>
        <v>23.051016949152999</v>
      </c>
      <c r="AO56" s="20">
        <f t="shared" si="11"/>
        <v>-4.7330534334325214E-2</v>
      </c>
      <c r="AP56" s="19">
        <f>VLOOKUP($AH56,ויקטורי!$B$5:$BQ$92,37,0)</f>
        <v>23.091333333333001</v>
      </c>
      <c r="AQ56" s="20">
        <f t="shared" si="12"/>
        <v>-4.8993850506669823E-2</v>
      </c>
      <c r="AR56" s="19">
        <f>VLOOKUP($AH56,ויקטורי!$B$5:$BQ$92,23,0)</f>
        <v>21.316666666667</v>
      </c>
      <c r="AS56" s="20">
        <f t="shared" si="13"/>
        <v>3.0179827990601593E-2</v>
      </c>
      <c r="AT56" s="19">
        <f>VLOOKUP($AH56,ויקטורי!$B$5:$BQ$92,9,0)</f>
        <v>22.946101694915001</v>
      </c>
      <c r="AU56" s="20">
        <f t="shared" si="14"/>
        <v>-4.2974693829301969E-2</v>
      </c>
      <c r="AW56" s="3" t="s">
        <v>103</v>
      </c>
      <c r="AX56" s="3" t="s">
        <v>64</v>
      </c>
      <c r="AY56" s="19">
        <f>VLOOKUP(AX56,'חצי חינם'!B58:BQ157,65,0)</f>
        <v>21</v>
      </c>
      <c r="AZ56" s="19">
        <f>VLOOKUP($AX56,'חצי חינם'!$B$5:$BQ$92,64,0)</f>
        <v>21</v>
      </c>
      <c r="BA56" s="20">
        <f t="shared" si="30"/>
        <v>0</v>
      </c>
      <c r="BB56" s="19">
        <f>VLOOKUP($AX56,'חצי חינם'!$B$5:$BQ$92,58,0)</f>
        <v>21</v>
      </c>
      <c r="BC56" s="20">
        <f t="shared" si="15"/>
        <v>0</v>
      </c>
      <c r="BD56" s="19">
        <f>VLOOKUP($AX56,'חצי חינם'!$B$5:$BQ$92,51,0)</f>
        <v>21</v>
      </c>
      <c r="BE56" s="20">
        <f t="shared" si="16"/>
        <v>0</v>
      </c>
      <c r="BF56" s="19">
        <f>VLOOKUP($AX56,'חצי חינם'!$B$5:$BQ$92,37,0)</f>
        <v>22.9</v>
      </c>
      <c r="BG56" s="20">
        <f t="shared" si="17"/>
        <v>-8.2969432314410452E-2</v>
      </c>
      <c r="BH56" s="19">
        <f>VLOOKUP($AX56,'חצי חינם'!$B$5:$BQ$92,23,0)</f>
        <v>21</v>
      </c>
      <c r="BI56" s="20">
        <f t="shared" si="18"/>
        <v>0</v>
      </c>
      <c r="BJ56" s="19">
        <f>VLOOKUP($AX56,'חצי חינם'!$B$5:$BQ$92,9,0)</f>
        <v>21</v>
      </c>
      <c r="BK56" s="20">
        <f t="shared" si="34"/>
        <v>0</v>
      </c>
      <c r="BM56" s="3" t="s">
        <v>108</v>
      </c>
      <c r="BN56" s="3" t="s">
        <v>65</v>
      </c>
      <c r="BO56" s="19">
        <f>VLOOKUP(BN56,'קרפור היפר'!B58:BQ149,65,0)</f>
        <v>19.899999999999999</v>
      </c>
      <c r="BP56" s="19">
        <f>VLOOKUP($BN56,'קרפור היפר'!$B$5:$BQ$92,64,0)</f>
        <v>19.899999999999999</v>
      </c>
      <c r="BQ56" s="20">
        <f t="shared" si="31"/>
        <v>0</v>
      </c>
      <c r="BR56" s="19">
        <f>VLOOKUP($BN56,'קרפור היפר'!$B$5:$BQ$92,58,0)</f>
        <v>17.670000000000002</v>
      </c>
      <c r="BS56" s="20">
        <f t="shared" si="19"/>
        <v>0.12620260328239929</v>
      </c>
      <c r="BT56" s="19">
        <f>VLOOKUP($BN56,'קרפור היפר'!$B$5:$BQ$92,51,0)</f>
        <v>9.9</v>
      </c>
      <c r="BU56" s="20">
        <f t="shared" si="20"/>
        <v>1.0101010101010099</v>
      </c>
      <c r="BV56" s="19">
        <f>VLOOKUP($BN56,'קרפור היפר'!$B$5:$BQ$92,37,0)</f>
        <v>13.25</v>
      </c>
      <c r="BW56" s="20">
        <f t="shared" si="21"/>
        <v>0.50188679245283008</v>
      </c>
      <c r="BX56" s="19">
        <f>VLOOKUP($BN56,'קרפור היפר'!$B$5:$BQ$92,23,0)</f>
        <v>9.9</v>
      </c>
      <c r="BY56" s="20">
        <f t="shared" si="22"/>
        <v>1.0101010101010099</v>
      </c>
      <c r="BZ56" s="19">
        <f>VLOOKUP(BN56,'קרפור היפר'!$B$5:$BQ$92,9,0)</f>
        <v>14.55</v>
      </c>
      <c r="CA56" s="20">
        <f t="shared" si="23"/>
        <v>0.36769759450171802</v>
      </c>
      <c r="CC56" s="3" t="s">
        <v>111</v>
      </c>
      <c r="CD56" s="3" t="s">
        <v>64</v>
      </c>
      <c r="CE56" s="19">
        <f>VLOOKUP($CD56,יוחננוף!$B$5:$BQ$92,65,0)</f>
        <v>21.9</v>
      </c>
      <c r="CF56" s="19">
        <f>VLOOKUP($CD56,יוחננוף!$B$5:$BQ$92,64,0)</f>
        <v>20.524999999999999</v>
      </c>
      <c r="CG56" s="20">
        <f t="shared" si="32"/>
        <v>6.6991473812423985E-2</v>
      </c>
      <c r="CH56" s="19">
        <f>VLOOKUP($CD56,יוחננוף!$B$5:$BQ$92,58,0)</f>
        <v>22.9</v>
      </c>
      <c r="CI56" s="20">
        <f t="shared" si="24"/>
        <v>-4.3668122270742349E-2</v>
      </c>
      <c r="CJ56" s="19">
        <f>VLOOKUP($CD56,יוחננוף!$B$5:$BQ$92,51,0)</f>
        <v>22.9</v>
      </c>
      <c r="CK56" s="20">
        <f t="shared" si="25"/>
        <v>-4.3668122270742349E-2</v>
      </c>
      <c r="CL56" s="19">
        <f>VLOOKUP($CD56,יוחננוף!$B$5:$BQ$92,37,0)</f>
        <v>20.9</v>
      </c>
      <c r="CM56" s="20">
        <f t="shared" si="26"/>
        <v>4.7846889952153138E-2</v>
      </c>
      <c r="CN56" s="19">
        <f>VLOOKUP(CD56,יוחננוף!$B$5:$BQ$92,23,0)</f>
        <v>20.9</v>
      </c>
      <c r="CO56" s="20">
        <f t="shared" si="35"/>
        <v>4.7846889952153138E-2</v>
      </c>
      <c r="CP56" s="19">
        <f>VLOOKUP(CD56,יוחננוף!$B$5:$BQ$92,9,0)</f>
        <v>22.9</v>
      </c>
      <c r="CQ56" s="20">
        <f t="shared" si="33"/>
        <v>-4.3668122270742349E-2</v>
      </c>
    </row>
    <row r="57" spans="1:95" x14ac:dyDescent="0.3">
      <c r="A57" s="3" t="s">
        <v>10</v>
      </c>
      <c r="B57" s="3" t="s">
        <v>65</v>
      </c>
      <c r="C57" s="19">
        <f>VLOOKUP(B57,'רמי לוי'!$B$5:$BQ$92,65,0)</f>
        <v>19.899999999999999</v>
      </c>
      <c r="D57" s="19">
        <f>VLOOKUP($B57,'רמי לוי'!$B$5:$BQ$92,64,0)</f>
        <v>15.42</v>
      </c>
      <c r="E57" s="20">
        <f t="shared" si="0"/>
        <v>0.29053177691309973</v>
      </c>
      <c r="F57" s="19">
        <f>VLOOKUP($B57,'רמי לוי'!$B$5:$BQ$92,58,0)</f>
        <v>18.122222222222</v>
      </c>
      <c r="G57" s="20">
        <f t="shared" si="28"/>
        <v>9.8099325567150064E-2</v>
      </c>
      <c r="H57" s="19">
        <f>VLOOKUP($B57,'רמי לוי'!$B$5:$BQ$92,51,0)</f>
        <v>9.9600000000000009</v>
      </c>
      <c r="I57" s="20">
        <f t="shared" si="29"/>
        <v>0.9979919678714857</v>
      </c>
      <c r="J57" s="19">
        <f>VLOOKUP($B57,'רמי לוי'!$B$5:$BQ$92,37,0)</f>
        <v>9.9</v>
      </c>
      <c r="K57" s="20">
        <f t="shared" si="1"/>
        <v>1.0101010101010099</v>
      </c>
      <c r="L57" s="19">
        <f>VLOOKUP($B57,'רמי לוי'!$B$5:$BQ$92,23,0)</f>
        <v>9.9600000000000009</v>
      </c>
      <c r="M57" s="20">
        <f t="shared" si="2"/>
        <v>0.9979919678714857</v>
      </c>
      <c r="N57" s="19">
        <f>VLOOKUP($B57,'רמי לוי'!$B$5:$BQ$92,9,0)</f>
        <v>13.037254901960999</v>
      </c>
      <c r="O57" s="20">
        <f t="shared" si="3"/>
        <v>0.5263949466084874</v>
      </c>
      <c r="Q57" s="3" t="s">
        <v>98</v>
      </c>
      <c r="R57" s="3" t="s">
        <v>65</v>
      </c>
      <c r="S57" s="19">
        <f>VLOOKUP(R57,'שופרסל דיל'!$B$5:$BQ$92,65,0)</f>
        <v>21.9</v>
      </c>
      <c r="T57" s="19">
        <f>VLOOKUP($R57,'שופרסל דיל'!$B$5:$BQ$92,64,0)</f>
        <v>21.9</v>
      </c>
      <c r="U57" s="20">
        <f t="shared" si="4"/>
        <v>0</v>
      </c>
      <c r="V57" s="19">
        <f>VLOOKUP($R57,'שופרסל דיל'!$B$5:$BQ$92,58,0)</f>
        <v>16.43</v>
      </c>
      <c r="W57" s="20">
        <f t="shared" si="27"/>
        <v>0.33292757151552022</v>
      </c>
      <c r="X57" s="19">
        <f>VLOOKUP($R57,'שופרסל דיל'!$B$5:$BQ$92,51,0)</f>
        <v>16.43</v>
      </c>
      <c r="Y57" s="20">
        <f t="shared" si="5"/>
        <v>0.33292757151552022</v>
      </c>
      <c r="Z57" s="19">
        <f>VLOOKUP($R57,'שופרסל דיל'!$B$5:$BQ$92,37,0)</f>
        <v>16.43</v>
      </c>
      <c r="AA57" s="20">
        <f t="shared" si="6"/>
        <v>0.33292757151552022</v>
      </c>
      <c r="AB57" s="19">
        <f>VLOOKUP($R57,'שופרסל דיל'!$B$5:$BQ$92,23,0)</f>
        <v>16.43</v>
      </c>
      <c r="AC57" s="20">
        <f t="shared" si="7"/>
        <v>0.33292757151552022</v>
      </c>
      <c r="AD57" s="19">
        <f>VLOOKUP($R57,'שופרסל דיל'!$B$5:$BQ$92,9,0)</f>
        <v>16.43</v>
      </c>
      <c r="AE57" s="20">
        <f t="shared" si="8"/>
        <v>0.33292757151552022</v>
      </c>
      <c r="AG57" s="3" t="s">
        <v>101</v>
      </c>
      <c r="AH57" s="3" t="s">
        <v>65</v>
      </c>
      <c r="AI57" s="19">
        <f>VLOOKUP(AH57,ויקטורי!$B$5:$BQ$92,65,0)</f>
        <v>21.314545454545001</v>
      </c>
      <c r="AJ57" s="19">
        <f>VLOOKUP($AH57,ויקטורי!$B$5:$BQ$92,64,0)</f>
        <v>23.78</v>
      </c>
      <c r="AK57" s="20">
        <f t="shared" si="9"/>
        <v>-0.10367765119659378</v>
      </c>
      <c r="AL57" s="19">
        <f>VLOOKUP($AH57,ויקטורי!$B$5:$BQ$92,58,0)</f>
        <v>23.79</v>
      </c>
      <c r="AM57" s="20">
        <f t="shared" si="10"/>
        <v>-0.1040544155298444</v>
      </c>
      <c r="AN57" s="19">
        <f>VLOOKUP($AH57,ויקטורי!$B$5:$BQ$92,51,0)</f>
        <v>17.77</v>
      </c>
      <c r="AO57" s="20">
        <f t="shared" si="11"/>
        <v>0.19946794904586396</v>
      </c>
      <c r="AP57" s="19">
        <f>VLOOKUP($AH57,ויקטורי!$B$5:$BQ$92,37,0)</f>
        <v>15.11</v>
      </c>
      <c r="AQ57" s="20">
        <f t="shared" si="12"/>
        <v>0.41062511280906699</v>
      </c>
      <c r="AR57" s="19">
        <f>VLOOKUP($AH57,ויקטורי!$B$5:$BQ$92,23,0)</f>
        <v>17.93</v>
      </c>
      <c r="AS57" s="20">
        <f t="shared" si="13"/>
        <v>0.18876438675655338</v>
      </c>
      <c r="AT57" s="19">
        <f>VLOOKUP($AH57,ויקטורי!$B$5:$BQ$92,9,0)</f>
        <v>17.739999999999998</v>
      </c>
      <c r="AU57" s="20">
        <f t="shared" si="14"/>
        <v>0.20149636158652773</v>
      </c>
      <c r="AW57" s="3" t="s">
        <v>103</v>
      </c>
      <c r="AX57" s="3" t="s">
        <v>65</v>
      </c>
      <c r="AY57" s="19">
        <f>VLOOKUP(AX57,'חצי חינם'!B59:BQ158,65,0)</f>
        <v>22.9</v>
      </c>
      <c r="AZ57" s="19">
        <f>VLOOKUP($AX57,'חצי חינם'!$B$5:$BQ$92,64,0)</f>
        <v>22.9</v>
      </c>
      <c r="BA57" s="20">
        <f t="shared" si="30"/>
        <v>0</v>
      </c>
      <c r="BB57" s="19">
        <f>VLOOKUP($AX57,'חצי חינם'!$B$5:$BQ$92,58,0)</f>
        <v>22.9</v>
      </c>
      <c r="BC57" s="20">
        <f t="shared" si="15"/>
        <v>0</v>
      </c>
      <c r="BD57" s="19">
        <f>VLOOKUP($AX57,'חצי חינם'!$B$5:$BQ$92,51,0)</f>
        <v>22.9</v>
      </c>
      <c r="BE57" s="20">
        <f t="shared" si="16"/>
        <v>0</v>
      </c>
      <c r="BF57" s="19">
        <f>VLOOKUP($AX57,'חצי חינם'!$B$5:$BQ$92,37,0)</f>
        <v>9.9</v>
      </c>
      <c r="BG57" s="20">
        <f t="shared" si="17"/>
        <v>1.3131313131313127</v>
      </c>
      <c r="BH57" s="19">
        <f>VLOOKUP($AX57,'חצי חינם'!$B$5:$BQ$92,23,0)</f>
        <v>9.9</v>
      </c>
      <c r="BI57" s="20">
        <f t="shared" si="18"/>
        <v>1.3131313131313127</v>
      </c>
      <c r="BJ57" s="19">
        <f>VLOOKUP($AX57,'חצי חינם'!$B$5:$BQ$92,9,0)</f>
        <v>9.9</v>
      </c>
      <c r="BK57" s="20">
        <f t="shared" si="34"/>
        <v>1.3131313131313127</v>
      </c>
      <c r="BM57" s="3" t="s">
        <v>108</v>
      </c>
      <c r="BN57" s="3" t="s">
        <v>66</v>
      </c>
      <c r="BO57" s="19">
        <f>VLOOKUP(BN57,'קרפור היפר'!B59:BQ150,65,0)</f>
        <v>24.9</v>
      </c>
      <c r="BP57" s="19">
        <f>VLOOKUP($BN57,'קרפור היפר'!$B$5:$BQ$92,64,0)</f>
        <v>24.9</v>
      </c>
      <c r="BQ57" s="20">
        <f t="shared" si="31"/>
        <v>0</v>
      </c>
      <c r="BR57" s="19">
        <f>VLOOKUP($BN57,'קרפור היפר'!$B$5:$BQ$92,58,0)</f>
        <v>24.9</v>
      </c>
      <c r="BS57" s="20">
        <f t="shared" si="19"/>
        <v>0</v>
      </c>
      <c r="BT57" s="19">
        <f>VLOOKUP($BN57,'קרפור היפר'!$B$5:$BQ$92,51,0)</f>
        <v>18.68</v>
      </c>
      <c r="BU57" s="20">
        <f t="shared" si="20"/>
        <v>0.33297644539614546</v>
      </c>
      <c r="BV57" s="19">
        <f>VLOOKUP($BN57,'קרפור היפר'!$B$5:$BQ$92,37,0)</f>
        <v>18.68</v>
      </c>
      <c r="BW57" s="20">
        <f t="shared" si="21"/>
        <v>0.33297644539614546</v>
      </c>
      <c r="BX57" s="19">
        <f>VLOOKUP($BN57,'קרפור היפר'!$B$5:$BQ$92,23,0)</f>
        <v>18.68</v>
      </c>
      <c r="BY57" s="20">
        <f t="shared" si="22"/>
        <v>0.33297644539614546</v>
      </c>
      <c r="BZ57" s="19">
        <f>VLOOKUP(BN57,'קרפור היפר'!$B$5:$BQ$92,9,0)</f>
        <v>18.68</v>
      </c>
      <c r="CA57" s="20">
        <f t="shared" si="23"/>
        <v>0.33297644539614546</v>
      </c>
      <c r="CC57" s="3" t="s">
        <v>111</v>
      </c>
      <c r="CD57" s="3" t="s">
        <v>65</v>
      </c>
      <c r="CE57" s="19">
        <f>VLOOKUP($CD57,יוחננוף!$B$5:$BQ$92,65,0)</f>
        <v>19.899999999999999</v>
      </c>
      <c r="CF57" s="19">
        <f>VLOOKUP($CD57,יוחננוף!$B$5:$BQ$92,64,0)</f>
        <v>19.899999999999999</v>
      </c>
      <c r="CG57" s="20">
        <f t="shared" si="32"/>
        <v>0</v>
      </c>
      <c r="CH57" s="19">
        <f>VLOOKUP($CD57,יוחננוף!$B$5:$BQ$92,58,0)</f>
        <v>17.93</v>
      </c>
      <c r="CI57" s="20">
        <f t="shared" si="24"/>
        <v>0.10987172336865592</v>
      </c>
      <c r="CJ57" s="19">
        <f>VLOOKUP($CD57,יוחננוף!$B$5:$BQ$92,51,0)</f>
        <v>10.96</v>
      </c>
      <c r="CK57" s="20">
        <f t="shared" si="25"/>
        <v>0.81569343065693412</v>
      </c>
      <c r="CL57" s="19">
        <f>VLOOKUP($CD57,יוחננוף!$B$5:$BQ$92,37,0)</f>
        <v>10.96</v>
      </c>
      <c r="CM57" s="20">
        <f t="shared" si="26"/>
        <v>0.81569343065693412</v>
      </c>
      <c r="CN57" s="19">
        <f>VLOOKUP(CD57,יוחננוף!$B$5:$BQ$92,23,0)</f>
        <v>11.12</v>
      </c>
      <c r="CO57" s="20">
        <f t="shared" si="35"/>
        <v>0.78956834532374098</v>
      </c>
      <c r="CP57" s="19">
        <f>VLOOKUP(CD57,יוחננוף!$B$5:$BQ$92,9,0)</f>
        <v>12.9</v>
      </c>
      <c r="CQ57" s="20">
        <f t="shared" si="33"/>
        <v>0.54263565891472854</v>
      </c>
    </row>
    <row r="58" spans="1:95" x14ac:dyDescent="0.3">
      <c r="A58" s="3" t="s">
        <v>10</v>
      </c>
      <c r="B58" s="3" t="s">
        <v>66</v>
      </c>
      <c r="C58" s="19">
        <f>VLOOKUP(B58,'רמי לוי'!$B$5:$BQ$92,65,0)</f>
        <v>24.9</v>
      </c>
      <c r="D58" s="19">
        <f>VLOOKUP($B58,'רמי לוי'!$B$5:$BQ$92,64,0)</f>
        <v>19.010204081632999</v>
      </c>
      <c r="E58" s="20">
        <f t="shared" si="0"/>
        <v>0.30982286634458167</v>
      </c>
      <c r="F58" s="19">
        <f>VLOOKUP($B58,'רמי לוי'!$B$5:$BQ$92,58,0)</f>
        <v>24.9</v>
      </c>
      <c r="G58" s="20">
        <f t="shared" si="28"/>
        <v>0</v>
      </c>
      <c r="H58" s="19">
        <f>VLOOKUP($B58,'רמי לוי'!$B$5:$BQ$92,51,0)</f>
        <v>18.5</v>
      </c>
      <c r="I58" s="20">
        <f t="shared" si="29"/>
        <v>0.34594594594594597</v>
      </c>
      <c r="J58" s="19">
        <f>VLOOKUP($B58,'רמי לוי'!$B$5:$BQ$92,37,0)</f>
        <v>18.5</v>
      </c>
      <c r="K58" s="20">
        <f t="shared" si="1"/>
        <v>0.34594594594594597</v>
      </c>
      <c r="L58" s="19">
        <f>VLOOKUP($B58,'רמי לוי'!$B$5:$BQ$92,23,0)</f>
        <v>18.5</v>
      </c>
      <c r="M58" s="20">
        <f t="shared" si="2"/>
        <v>0.34594594594594597</v>
      </c>
      <c r="N58" s="19">
        <f>VLOOKUP($B58,'רמי לוי'!$B$5:$BQ$92,9,0)</f>
        <v>18.5</v>
      </c>
      <c r="O58" s="20">
        <f t="shared" si="3"/>
        <v>0.34594594594594597</v>
      </c>
      <c r="Q58" s="3" t="s">
        <v>98</v>
      </c>
      <c r="R58" s="3" t="s">
        <v>66</v>
      </c>
      <c r="S58" s="19">
        <f>VLOOKUP(R58,'שופרסל דיל'!$B$5:$BQ$92,65,0)</f>
        <v>24.93</v>
      </c>
      <c r="T58" s="19">
        <f>VLOOKUP($R58,'שופרסל דיל'!$B$5:$BQ$92,64,0)</f>
        <v>24.93</v>
      </c>
      <c r="U58" s="20">
        <f t="shared" si="4"/>
        <v>0</v>
      </c>
      <c r="V58" s="19">
        <f>VLOOKUP($R58,'שופרסל דיל'!$B$5:$BQ$92,58,0)</f>
        <v>18.7</v>
      </c>
      <c r="W58" s="20">
        <f t="shared" si="27"/>
        <v>0.33315508021390383</v>
      </c>
      <c r="X58" s="19">
        <f>VLOOKUP($R58,'שופרסל דיל'!$B$5:$BQ$92,51,0)</f>
        <v>18.7</v>
      </c>
      <c r="Y58" s="20">
        <f t="shared" si="5"/>
        <v>0.33315508021390383</v>
      </c>
      <c r="Z58" s="19">
        <f>VLOOKUP($R58,'שופרסל דיל'!$B$5:$BQ$92,37,0)</f>
        <v>18.7</v>
      </c>
      <c r="AA58" s="20">
        <f t="shared" si="6"/>
        <v>0.33315508021390383</v>
      </c>
      <c r="AB58" s="19">
        <f>VLOOKUP($R58,'שופרסל דיל'!$B$5:$BQ$92,23,0)</f>
        <v>18.7</v>
      </c>
      <c r="AC58" s="20">
        <f t="shared" si="7"/>
        <v>0.33315508021390383</v>
      </c>
      <c r="AD58" s="19">
        <f>VLOOKUP($R58,'שופרסל דיל'!$B$5:$BQ$92,9,0)</f>
        <v>18.7</v>
      </c>
      <c r="AE58" s="20">
        <f t="shared" si="8"/>
        <v>0.33315508021390383</v>
      </c>
      <c r="AG58" s="3" t="s">
        <v>101</v>
      </c>
      <c r="AH58" s="3" t="s">
        <v>66</v>
      </c>
      <c r="AI58" s="19">
        <f>VLOOKUP(AH58,ויקטורי!$B$5:$BQ$92,65,0)</f>
        <v>25.81</v>
      </c>
      <c r="AJ58" s="19">
        <f>VLOOKUP($AH58,ויקטורי!$B$5:$BQ$92,64,0)</f>
        <v>25.82</v>
      </c>
      <c r="AK58" s="20">
        <f t="shared" si="9"/>
        <v>-3.8729666924874895E-4</v>
      </c>
      <c r="AL58" s="19">
        <f>VLOOKUP($AH58,ויקטורי!$B$5:$BQ$92,58,0)</f>
        <v>25.83</v>
      </c>
      <c r="AM58" s="20">
        <f t="shared" si="10"/>
        <v>-7.7429345722024312E-4</v>
      </c>
      <c r="AN58" s="19">
        <f>VLOOKUP($AH58,ויקטורי!$B$5:$BQ$92,51,0)</f>
        <v>19.36</v>
      </c>
      <c r="AO58" s="20">
        <f t="shared" si="11"/>
        <v>0.33316115702479343</v>
      </c>
      <c r="AP58" s="19">
        <f>VLOOKUP($AH58,ויקטורי!$B$5:$BQ$92,37,0)</f>
        <v>19.27</v>
      </c>
      <c r="AQ58" s="20">
        <f t="shared" si="12"/>
        <v>0.33938764919564091</v>
      </c>
      <c r="AR58" s="19">
        <f>VLOOKUP($AH58,ויקטורי!$B$5:$BQ$92,23,0)</f>
        <v>19.28</v>
      </c>
      <c r="AS58" s="20">
        <f t="shared" si="13"/>
        <v>0.33869294605809119</v>
      </c>
      <c r="AT58" s="19">
        <f>VLOOKUP($AH58,ויקטורי!$B$5:$BQ$92,9,0)</f>
        <v>19.27</v>
      </c>
      <c r="AU58" s="20">
        <f t="shared" si="14"/>
        <v>0.33938764919564091</v>
      </c>
      <c r="AW58" s="3" t="s">
        <v>103</v>
      </c>
      <c r="AX58" s="3" t="s">
        <v>66</v>
      </c>
      <c r="AY58" s="19">
        <f>VLOOKUP(AX58,'חצי חינם'!B60:BQ159,65,0)</f>
        <v>24.9</v>
      </c>
      <c r="AZ58" s="19">
        <f>VLOOKUP($AX58,'חצי חינם'!$B$5:$BQ$92,64,0)</f>
        <v>24.9</v>
      </c>
      <c r="BA58" s="20">
        <f t="shared" si="30"/>
        <v>0</v>
      </c>
      <c r="BB58" s="19">
        <f>VLOOKUP($AX58,'חצי חינם'!$B$5:$BQ$92,58,0)</f>
        <v>24.9</v>
      </c>
      <c r="BC58" s="20">
        <f t="shared" si="15"/>
        <v>0</v>
      </c>
      <c r="BD58" s="19">
        <f>VLOOKUP($AX58,'חצי חינם'!$B$5:$BQ$92,51,0)</f>
        <v>24.9</v>
      </c>
      <c r="BE58" s="20">
        <f t="shared" si="16"/>
        <v>0</v>
      </c>
      <c r="BF58" s="19">
        <f>VLOOKUP($AX58,'חצי חינם'!$B$5:$BQ$92,37,0)</f>
        <v>18.68</v>
      </c>
      <c r="BG58" s="20">
        <f t="shared" si="17"/>
        <v>0.33297644539614546</v>
      </c>
      <c r="BH58" s="19">
        <f>VLOOKUP($AX58,'חצי חינם'!$B$5:$BQ$92,23,0)</f>
        <v>18.68</v>
      </c>
      <c r="BI58" s="20">
        <f t="shared" si="18"/>
        <v>0.33297644539614546</v>
      </c>
      <c r="BJ58" s="19">
        <f>VLOOKUP($AX58,'חצי חינם'!$B$5:$BQ$92,9,0)</f>
        <v>18.68</v>
      </c>
      <c r="BK58" s="20">
        <f t="shared" si="34"/>
        <v>0.33297644539614546</v>
      </c>
      <c r="BM58" s="3" t="s">
        <v>108</v>
      </c>
      <c r="BN58" s="3" t="s">
        <v>67</v>
      </c>
      <c r="BO58" s="19">
        <f>VLOOKUP(BN58,'קרפור היפר'!B60:BQ151,65,0)</f>
        <v>1.86</v>
      </c>
      <c r="BP58" s="19">
        <f>VLOOKUP($BN58,'קרפור היפר'!$B$5:$BQ$92,64,0)</f>
        <v>1.86</v>
      </c>
      <c r="BQ58" s="20">
        <f t="shared" si="31"/>
        <v>0</v>
      </c>
      <c r="BR58" s="19">
        <f>VLOOKUP($BN58,'קרפור היפר'!$B$5:$BQ$92,58,0)</f>
        <v>1.86</v>
      </c>
      <c r="BS58" s="20">
        <f t="shared" si="19"/>
        <v>0</v>
      </c>
      <c r="BT58" s="19">
        <f>VLOOKUP($BN58,'קרפור היפר'!$B$5:$BQ$92,51,0)</f>
        <v>1.75</v>
      </c>
      <c r="BU58" s="20">
        <f t="shared" si="20"/>
        <v>6.2857142857142945E-2</v>
      </c>
      <c r="BV58" s="19">
        <f>VLOOKUP($BN58,'קרפור היפר'!$B$5:$BQ$92,37,0)</f>
        <v>1.75</v>
      </c>
      <c r="BW58" s="20">
        <f t="shared" si="21"/>
        <v>6.2857142857142945E-2</v>
      </c>
      <c r="BX58" s="19">
        <f>VLOOKUP($BN58,'קרפור היפר'!$B$5:$BQ$92,23,0)</f>
        <v>1.67</v>
      </c>
      <c r="BY58" s="20">
        <f t="shared" si="22"/>
        <v>0.11377245508982048</v>
      </c>
      <c r="BZ58" s="19">
        <f>VLOOKUP(BN58,'קרפור היפר'!$B$5:$BQ$92,9,0)</f>
        <v>1.67</v>
      </c>
      <c r="CA58" s="20">
        <f t="shared" si="23"/>
        <v>0.11377245508982048</v>
      </c>
      <c r="CC58" s="3" t="s">
        <v>111</v>
      </c>
      <c r="CD58" s="3" t="s">
        <v>66</v>
      </c>
      <c r="CE58" s="19">
        <f>VLOOKUP($CD58,יוחננוף!$B$5:$BQ$92,65,0)</f>
        <v>24.9</v>
      </c>
      <c r="CF58" s="19">
        <f>VLOOKUP($CD58,יוחננוף!$B$5:$BQ$92,64,0)</f>
        <v>24.9</v>
      </c>
      <c r="CG58" s="20">
        <f t="shared" si="32"/>
        <v>0</v>
      </c>
      <c r="CH58" s="19">
        <f>VLOOKUP($CD58,יוחננוף!$B$5:$BQ$92,58,0)</f>
        <v>23.36</v>
      </c>
      <c r="CI58" s="20">
        <f t="shared" si="24"/>
        <v>6.5924657534246478E-2</v>
      </c>
      <c r="CJ58" s="19">
        <f>VLOOKUP($CD58,יוחננוף!$B$5:$BQ$92,51,0)</f>
        <v>18.899999999999999</v>
      </c>
      <c r="CK58" s="20">
        <f t="shared" si="25"/>
        <v>0.31746031746031744</v>
      </c>
      <c r="CL58" s="19">
        <f>VLOOKUP($CD58,יוחננוף!$B$5:$BQ$92,37,0)</f>
        <v>18.899999999999999</v>
      </c>
      <c r="CM58" s="20">
        <f t="shared" si="26"/>
        <v>0.31746031746031744</v>
      </c>
      <c r="CN58" s="19">
        <f>VLOOKUP(CD58,יוחננוף!$B$5:$BQ$92,23,0)</f>
        <v>18.774285714285998</v>
      </c>
      <c r="CO58" s="20">
        <f t="shared" si="35"/>
        <v>0.32628214883577344</v>
      </c>
      <c r="CP58" s="19">
        <f>VLOOKUP(CD58,יוחננוף!$B$5:$BQ$92,9,0)</f>
        <v>18.899999999999999</v>
      </c>
      <c r="CQ58" s="20">
        <f t="shared" si="33"/>
        <v>0.31746031746031744</v>
      </c>
    </row>
    <row r="59" spans="1:95" x14ac:dyDescent="0.3">
      <c r="A59" s="3" t="s">
        <v>10</v>
      </c>
      <c r="B59" s="3" t="s">
        <v>67</v>
      </c>
      <c r="C59" s="19">
        <f>VLOOKUP(B59,'רמי לוי'!$B$5:$BQ$92,65,0)</f>
        <v>1.86</v>
      </c>
      <c r="D59" s="19">
        <f>VLOOKUP($B59,'רמי לוי'!$B$5:$BQ$92,64,0)</f>
        <v>1.7485185185184999</v>
      </c>
      <c r="E59" s="20">
        <f t="shared" si="0"/>
        <v>6.3757678457965206E-2</v>
      </c>
      <c r="F59" s="19">
        <f>VLOOKUP($B59,'רמי לוי'!$B$5:$BQ$92,58,0)</f>
        <v>1.748679245283</v>
      </c>
      <c r="G59" s="20">
        <f t="shared" si="28"/>
        <v>6.3659905049644694E-2</v>
      </c>
      <c r="H59" s="19">
        <f>VLOOKUP($B59,'רמי לוי'!$B$5:$BQ$92,51,0)</f>
        <v>1.67</v>
      </c>
      <c r="I59" s="20">
        <f t="shared" si="29"/>
        <v>0.11377245508982048</v>
      </c>
      <c r="J59" s="19">
        <f>VLOOKUP($B59,'רמי לוי'!$B$5:$BQ$92,37,0)</f>
        <v>1.67</v>
      </c>
      <c r="K59" s="20">
        <f t="shared" si="1"/>
        <v>0.11377245508982048</v>
      </c>
      <c r="L59" s="19">
        <f>VLOOKUP($B59,'רמי לוי'!$B$5:$BQ$92,23,0)</f>
        <v>1.67</v>
      </c>
      <c r="M59" s="20">
        <f t="shared" si="2"/>
        <v>0.11377245508982048</v>
      </c>
      <c r="N59" s="19">
        <f>VLOOKUP($B59,'רמי לוי'!$B$5:$BQ$92,9,0)</f>
        <v>1.67</v>
      </c>
      <c r="O59" s="20">
        <f t="shared" si="3"/>
        <v>0.11377245508982048</v>
      </c>
      <c r="Q59" s="3" t="s">
        <v>98</v>
      </c>
      <c r="R59" s="3" t="s">
        <v>67</v>
      </c>
      <c r="S59" s="19">
        <f>VLOOKUP(R59,'שופרסל דיל'!$B$5:$BQ$92,65,0)</f>
        <v>1.86</v>
      </c>
      <c r="T59" s="19">
        <f>VLOOKUP($R59,'שופרסל דיל'!$B$5:$BQ$92,64,0)</f>
        <v>1.86</v>
      </c>
      <c r="U59" s="20">
        <f t="shared" si="4"/>
        <v>0</v>
      </c>
      <c r="V59" s="19">
        <f>VLOOKUP($R59,'שופרסל דיל'!$B$5:$BQ$92,58,0)</f>
        <v>1.86</v>
      </c>
      <c r="W59" s="20">
        <f t="shared" si="27"/>
        <v>0</v>
      </c>
      <c r="X59" s="19">
        <f>VLOOKUP($R59,'שופרסל דיל'!$B$5:$BQ$92,51,0)</f>
        <v>1.75</v>
      </c>
      <c r="Y59" s="20">
        <f t="shared" si="5"/>
        <v>6.2857142857142945E-2</v>
      </c>
      <c r="Z59" s="19">
        <f>VLOOKUP($R59,'שופרסל דיל'!$B$5:$BQ$92,37,0)</f>
        <v>1.75</v>
      </c>
      <c r="AA59" s="20">
        <f t="shared" si="6"/>
        <v>6.2857142857142945E-2</v>
      </c>
      <c r="AB59" s="19">
        <f>VLOOKUP($R59,'שופרסל דיל'!$B$5:$BQ$92,23,0)</f>
        <v>1.75</v>
      </c>
      <c r="AC59" s="20">
        <f t="shared" si="7"/>
        <v>6.2857142857142945E-2</v>
      </c>
      <c r="AD59" s="19">
        <f>VLOOKUP($R59,'שופרסל דיל'!$B$5:$BQ$92,9,0)</f>
        <v>1.75</v>
      </c>
      <c r="AE59" s="20">
        <f t="shared" si="8"/>
        <v>6.2857142857142945E-2</v>
      </c>
      <c r="AG59" s="3" t="s">
        <v>101</v>
      </c>
      <c r="AH59" s="3" t="s">
        <v>67</v>
      </c>
      <c r="AI59" s="19">
        <f>VLOOKUP(AH59,ויקטורי!$B$5:$BQ$92,65,0)</f>
        <v>1.88</v>
      </c>
      <c r="AJ59" s="19">
        <f>VLOOKUP($AH59,ויקטורי!$B$5:$BQ$92,64,0)</f>
        <v>1.8336363636363999</v>
      </c>
      <c r="AK59" s="20">
        <f t="shared" si="9"/>
        <v>2.5285076846781829E-2</v>
      </c>
      <c r="AL59" s="19">
        <f>VLOOKUP($AH59,ויקטורי!$B$5:$BQ$92,58,0)</f>
        <v>1.8336363636363999</v>
      </c>
      <c r="AM59" s="20">
        <f t="shared" si="10"/>
        <v>2.5285076846781829E-2</v>
      </c>
      <c r="AN59" s="19">
        <f>VLOOKUP($AH59,ויקטורי!$B$5:$BQ$92,51,0)</f>
        <v>1.8336363636363999</v>
      </c>
      <c r="AO59" s="20">
        <f t="shared" si="11"/>
        <v>2.5285076846781829E-2</v>
      </c>
      <c r="AP59" s="19">
        <f>VLOOKUP($AH59,ויקטורי!$B$5:$BQ$92,37,0)</f>
        <v>1.8336363636363999</v>
      </c>
      <c r="AQ59" s="20">
        <f t="shared" si="12"/>
        <v>2.5285076846781829E-2</v>
      </c>
      <c r="AR59" s="19">
        <f>VLOOKUP($AH59,ויקטורי!$B$5:$BQ$92,23,0)</f>
        <v>1.8336363636363999</v>
      </c>
      <c r="AS59" s="20">
        <f t="shared" si="13"/>
        <v>2.5285076846781829E-2</v>
      </c>
      <c r="AT59" s="19">
        <f>VLOOKUP($AH59,ויקטורי!$B$5:$BQ$92,9,0)</f>
        <v>1.8331343283582</v>
      </c>
      <c r="AU59" s="20">
        <f t="shared" si="14"/>
        <v>2.5565868751022736E-2</v>
      </c>
      <c r="AW59" s="3" t="s">
        <v>103</v>
      </c>
      <c r="AX59" s="3" t="s">
        <v>67</v>
      </c>
      <c r="AY59" s="19">
        <f>VLOOKUP(AX59,'חצי חינם'!B61:BQ160,65,0)</f>
        <v>1.74</v>
      </c>
      <c r="AZ59" s="19">
        <f>VLOOKUP($AX59,'חצי חינם'!$B$5:$BQ$92,64,0)</f>
        <v>1.74</v>
      </c>
      <c r="BA59" s="20">
        <f t="shared" si="30"/>
        <v>0</v>
      </c>
      <c r="BB59" s="19">
        <f>VLOOKUP($AX59,'חצי חינם'!$B$5:$BQ$92,58,0)</f>
        <v>1.74</v>
      </c>
      <c r="BC59" s="20">
        <f t="shared" si="15"/>
        <v>0</v>
      </c>
      <c r="BD59" s="19">
        <f>VLOOKUP($AX59,'חצי חינם'!$B$5:$BQ$92,51,0)</f>
        <v>1.75</v>
      </c>
      <c r="BE59" s="20">
        <f t="shared" si="16"/>
        <v>-5.7142857142856718E-3</v>
      </c>
      <c r="BF59" s="19">
        <f>VLOOKUP($AX59,'חצי חינם'!$B$5:$BQ$92,37,0)</f>
        <v>1.75</v>
      </c>
      <c r="BG59" s="20">
        <f t="shared" si="17"/>
        <v>-5.7142857142856718E-3</v>
      </c>
      <c r="BH59" s="19">
        <f>VLOOKUP($AX59,'חצי חינם'!$B$5:$BQ$92,23,0)</f>
        <v>1.75</v>
      </c>
      <c r="BI59" s="20">
        <f t="shared" si="18"/>
        <v>-5.7142857142856718E-3</v>
      </c>
      <c r="BJ59" s="19">
        <f>VLOOKUP($AX59,'חצי חינם'!$B$5:$BQ$92,9,0)</f>
        <v>1.75</v>
      </c>
      <c r="BK59" s="20">
        <f t="shared" si="34"/>
        <v>-5.7142857142856718E-3</v>
      </c>
      <c r="BM59" s="3" t="s">
        <v>108</v>
      </c>
      <c r="BN59" s="3" t="s">
        <v>68</v>
      </c>
      <c r="BO59" s="19">
        <f>VLOOKUP(BN59,'קרפור היפר'!B61:BQ152,65,0)</f>
        <v>25.9</v>
      </c>
      <c r="BP59" s="19">
        <f>VLOOKUP($BN59,'קרפור היפר'!$B$5:$BQ$92,64,0)</f>
        <v>24.9</v>
      </c>
      <c r="BQ59" s="20">
        <f t="shared" si="31"/>
        <v>4.016064257028118E-2</v>
      </c>
      <c r="BR59" s="19">
        <f>VLOOKUP($BN59,'קרפור היפר'!$B$5:$BQ$92,58,0)</f>
        <v>25.9</v>
      </c>
      <c r="BS59" s="20">
        <f t="shared" si="19"/>
        <v>0</v>
      </c>
      <c r="BT59" s="19">
        <f>VLOOKUP($BN59,'קרפור היפר'!$B$5:$BQ$92,51,0)</f>
        <v>22.9</v>
      </c>
      <c r="BU59" s="20">
        <f t="shared" si="20"/>
        <v>0.13100436681222716</v>
      </c>
      <c r="BV59" s="19">
        <f>VLOOKUP($BN59,'קרפור היפר'!$B$5:$BQ$92,37,0)</f>
        <v>23.95</v>
      </c>
      <c r="BW59" s="20">
        <f t="shared" si="21"/>
        <v>8.1419624217119013E-2</v>
      </c>
      <c r="BX59" s="19">
        <f>VLOOKUP($BN59,'קרפור היפר'!$B$5:$BQ$92,23,0)</f>
        <v>22.9</v>
      </c>
      <c r="BY59" s="20">
        <f t="shared" si="22"/>
        <v>0.13100436681222716</v>
      </c>
      <c r="BZ59" s="19">
        <f>VLOOKUP(BN59,'קרפור היפר'!$B$5:$BQ$92,9,0)</f>
        <v>22.9</v>
      </c>
      <c r="CA59" s="20">
        <f t="shared" si="23"/>
        <v>0.13100436681222716</v>
      </c>
      <c r="CC59" s="3" t="s">
        <v>111</v>
      </c>
      <c r="CD59" s="3" t="s">
        <v>67</v>
      </c>
      <c r="CE59" s="19">
        <f>VLOOKUP($CD59,יוחננוף!$B$5:$BQ$92,65,0)</f>
        <v>1.88</v>
      </c>
      <c r="CF59" s="19">
        <f>VLOOKUP($CD59,יוחננוף!$B$5:$BQ$92,64,0)</f>
        <v>1.88</v>
      </c>
      <c r="CG59" s="20">
        <f t="shared" si="32"/>
        <v>0</v>
      </c>
      <c r="CH59" s="19">
        <f>VLOOKUP($CD59,יוחננוף!$B$5:$BQ$92,58,0)</f>
        <v>1.88</v>
      </c>
      <c r="CI59" s="20">
        <f t="shared" si="24"/>
        <v>0</v>
      </c>
      <c r="CJ59" s="19">
        <f>VLOOKUP($CD59,יוחננוף!$B$5:$BQ$92,51,0)</f>
        <v>1.75</v>
      </c>
      <c r="CK59" s="20">
        <f t="shared" si="25"/>
        <v>7.4285714285714288E-2</v>
      </c>
      <c r="CL59" s="19">
        <f>VLOOKUP($CD59,יוחננוף!$B$5:$BQ$92,37,0)</f>
        <v>1.7875000000000001</v>
      </c>
      <c r="CM59" s="20">
        <f t="shared" si="26"/>
        <v>5.1748251748251706E-2</v>
      </c>
      <c r="CN59" s="19">
        <f>VLOOKUP(CD59,יוחננוף!$B$5:$BQ$92,23,0)</f>
        <v>1.67</v>
      </c>
      <c r="CO59" s="20">
        <f t="shared" si="35"/>
        <v>0.12574850299401197</v>
      </c>
      <c r="CP59" s="19">
        <f>VLOOKUP(CD59,יוחננוף!$B$5:$BQ$92,9,0)</f>
        <v>1.67</v>
      </c>
      <c r="CQ59" s="20">
        <f t="shared" si="33"/>
        <v>0.12574850299401197</v>
      </c>
    </row>
    <row r="60" spans="1:95" x14ac:dyDescent="0.3">
      <c r="A60" s="3" t="s">
        <v>10</v>
      </c>
      <c r="B60" s="3" t="s">
        <v>68</v>
      </c>
      <c r="C60" s="19">
        <f>VLOOKUP(B60,'רמי לוי'!$B$5:$BQ$92,65,0)</f>
        <v>24.9</v>
      </c>
      <c r="D60" s="19">
        <f>VLOOKUP($B60,'רמי לוי'!$B$5:$BQ$92,64,0)</f>
        <v>24.92</v>
      </c>
      <c r="E60" s="20">
        <f t="shared" si="0"/>
        <v>-8.0256821829871594E-4</v>
      </c>
      <c r="F60" s="19">
        <f>VLOOKUP($B60,'רמי לוי'!$B$5:$BQ$92,58,0)</f>
        <v>25.07</v>
      </c>
      <c r="G60" s="20">
        <f t="shared" si="28"/>
        <v>-6.7810131631432791E-3</v>
      </c>
      <c r="H60" s="19">
        <f>VLOOKUP($B60,'רמי לוי'!$B$5:$BQ$92,51,0)</f>
        <v>22.9</v>
      </c>
      <c r="I60" s="20">
        <f t="shared" si="29"/>
        <v>8.7336244541484698E-2</v>
      </c>
      <c r="J60" s="19">
        <f>VLOOKUP($B60,'רמי לוי'!$B$5:$BQ$92,37,0)</f>
        <v>22.9</v>
      </c>
      <c r="K60" s="20">
        <f t="shared" si="1"/>
        <v>8.7336244541484698E-2</v>
      </c>
      <c r="L60" s="19">
        <f>VLOOKUP($B60,'רמי לוי'!$B$5:$BQ$92,23,0)</f>
        <v>22.9</v>
      </c>
      <c r="M60" s="20">
        <f t="shared" si="2"/>
        <v>8.7336244541484698E-2</v>
      </c>
      <c r="N60" s="19">
        <f>VLOOKUP($B60,'רמי לוי'!$B$5:$BQ$92,9,0)</f>
        <v>22.9</v>
      </c>
      <c r="O60" s="20">
        <f t="shared" si="3"/>
        <v>8.7336244541484698E-2</v>
      </c>
      <c r="Q60" s="3" t="s">
        <v>98</v>
      </c>
      <c r="R60" s="3" t="s">
        <v>68</v>
      </c>
      <c r="S60" s="19">
        <f>VLOOKUP(R60,'שופרסל דיל'!$B$5:$BQ$92,65,0)</f>
        <v>24.9</v>
      </c>
      <c r="T60" s="19">
        <f>VLOOKUP($R60,'שופרסל דיל'!$B$5:$BQ$92,64,0)</f>
        <v>24.99</v>
      </c>
      <c r="U60" s="20">
        <f t="shared" si="4"/>
        <v>-3.6014405762304635E-3</v>
      </c>
      <c r="V60" s="19">
        <f>VLOOKUP($R60,'שופרסל דיל'!$B$5:$BQ$92,58,0)</f>
        <v>23</v>
      </c>
      <c r="W60" s="20">
        <f t="shared" si="27"/>
        <v>8.260869565217388E-2</v>
      </c>
      <c r="X60" s="19">
        <f>VLOOKUP($R60,'שופרסל דיל'!$B$5:$BQ$92,51,0)</f>
        <v>23</v>
      </c>
      <c r="Y60" s="20">
        <f t="shared" si="5"/>
        <v>8.260869565217388E-2</v>
      </c>
      <c r="Z60" s="19">
        <f>VLOOKUP($R60,'שופרסל דיל'!$B$5:$BQ$92,37,0)</f>
        <v>24.9</v>
      </c>
      <c r="AA60" s="20">
        <f t="shared" si="6"/>
        <v>0</v>
      </c>
      <c r="AB60" s="19">
        <f>VLOOKUP($R60,'שופרסל דיל'!$B$5:$BQ$92,23,0)</f>
        <v>24.9</v>
      </c>
      <c r="AC60" s="20">
        <f t="shared" si="7"/>
        <v>0</v>
      </c>
      <c r="AD60" s="19">
        <f>VLOOKUP($R60,'שופרסל דיל'!$B$5:$BQ$92,9,0)</f>
        <v>24.9</v>
      </c>
      <c r="AE60" s="20">
        <f t="shared" si="8"/>
        <v>0</v>
      </c>
      <c r="AG60" s="3" t="s">
        <v>101</v>
      </c>
      <c r="AH60" s="3" t="s">
        <v>68</v>
      </c>
      <c r="AI60" s="19">
        <f>VLOOKUP(AH60,ויקטורי!$B$5:$BQ$92,65,0)</f>
        <v>26.05</v>
      </c>
      <c r="AJ60" s="19">
        <f>VLOOKUP($AH60,ויקטורי!$B$5:$BQ$92,64,0)</f>
        <v>25.928000000000001</v>
      </c>
      <c r="AK60" s="20">
        <f t="shared" si="9"/>
        <v>4.7053378586856542E-3</v>
      </c>
      <c r="AL60" s="19">
        <f>VLOOKUP($AH60,ויקטורי!$B$5:$BQ$92,58,0)</f>
        <v>25.916562500000001</v>
      </c>
      <c r="AM60" s="20">
        <f t="shared" si="10"/>
        <v>5.1487345206371327E-3</v>
      </c>
      <c r="AN60" s="19">
        <f>VLOOKUP($AH60,ויקטורי!$B$5:$BQ$92,51,0)</f>
        <v>25.624375000000001</v>
      </c>
      <c r="AO60" s="20">
        <f t="shared" si="11"/>
        <v>1.6610161223444386E-2</v>
      </c>
      <c r="AP60" s="19">
        <f>VLOOKUP($AH60,ויקטורי!$B$5:$BQ$92,37,0)</f>
        <v>23.14</v>
      </c>
      <c r="AQ60" s="20">
        <f t="shared" si="12"/>
        <v>0.12575626620570435</v>
      </c>
      <c r="AR60" s="19">
        <f>VLOOKUP($AH60,ויקטורי!$B$5:$BQ$92,23,0)</f>
        <v>22.819104477612001</v>
      </c>
      <c r="AS60" s="20">
        <f t="shared" si="13"/>
        <v>0.14158730574014666</v>
      </c>
      <c r="AT60" s="19">
        <f>VLOOKUP($AH60,ויקטורי!$B$5:$BQ$92,9,0)</f>
        <v>25.034461538462001</v>
      </c>
      <c r="AU60" s="20">
        <f t="shared" si="14"/>
        <v>4.0565620314132467E-2</v>
      </c>
      <c r="AW60" s="3" t="s">
        <v>103</v>
      </c>
      <c r="AX60" s="3" t="s">
        <v>68</v>
      </c>
      <c r="AY60" s="19">
        <f>VLOOKUP(AX60,'חצי חינם'!B62:BQ161,65,0)</f>
        <v>25.9</v>
      </c>
      <c r="AZ60" s="19">
        <f>VLOOKUP($AX60,'חצי חינם'!$B$5:$BQ$92,64,0)</f>
        <v>23.9</v>
      </c>
      <c r="BA60" s="20">
        <f t="shared" si="30"/>
        <v>8.3682008368200833E-2</v>
      </c>
      <c r="BB60" s="19">
        <f>VLOOKUP($AX60,'חצי חינם'!$B$5:$BQ$92,58,0)</f>
        <v>23.76</v>
      </c>
      <c r="BC60" s="20">
        <f t="shared" si="15"/>
        <v>9.0067340067339963E-2</v>
      </c>
      <c r="BD60" s="19">
        <f>VLOOKUP($AX60,'חצי חינם'!$B$5:$BQ$92,51,0)</f>
        <v>22.9</v>
      </c>
      <c r="BE60" s="20">
        <f t="shared" si="16"/>
        <v>0.13100436681222716</v>
      </c>
      <c r="BF60" s="19">
        <f>VLOOKUP($AX60,'חצי חינם'!$B$5:$BQ$92,37,0)</f>
        <v>22.9</v>
      </c>
      <c r="BG60" s="20">
        <f t="shared" si="17"/>
        <v>0.13100436681222716</v>
      </c>
      <c r="BH60" s="19">
        <f>VLOOKUP($AX60,'חצי חינם'!$B$5:$BQ$92,23,0)</f>
        <v>22.9</v>
      </c>
      <c r="BI60" s="20">
        <f t="shared" si="18"/>
        <v>0.13100436681222716</v>
      </c>
      <c r="BJ60" s="19">
        <f>VLOOKUP($AX60,'חצי חינם'!$B$5:$BQ$92,9,0)</f>
        <v>22.9</v>
      </c>
      <c r="BK60" s="20">
        <f t="shared" si="34"/>
        <v>0.13100436681222716</v>
      </c>
      <c r="BM60" s="3" t="s">
        <v>108</v>
      </c>
      <c r="BN60" s="3" t="s">
        <v>109</v>
      </c>
      <c r="BO60" s="19">
        <f>VLOOKUP(BN60,'קרפור היפר'!B62:BQ153,65,0)</f>
        <v>38.9</v>
      </c>
      <c r="BP60" s="19">
        <f>VLOOKUP($BN60,'קרפור היפר'!$B$5:$BQ$92,64,0)</f>
        <v>38.9</v>
      </c>
      <c r="BQ60" s="20">
        <f t="shared" si="31"/>
        <v>0</v>
      </c>
      <c r="BR60" s="19">
        <f>VLOOKUP($BN60,'קרפור היפר'!$B$5:$BQ$92,58,0)</f>
        <v>38.9</v>
      </c>
      <c r="BS60" s="20">
        <f t="shared" si="19"/>
        <v>0</v>
      </c>
      <c r="BT60" s="19">
        <f>VLOOKUP($BN60,'קרפור היפר'!$B$5:$BQ$92,51,0)</f>
        <v>38.9</v>
      </c>
      <c r="BU60" s="20">
        <f t="shared" si="20"/>
        <v>0</v>
      </c>
      <c r="BV60" s="19">
        <f>VLOOKUP($BN60,'קרפור היפר'!$B$5:$BQ$92,37,0)</f>
        <v>38.9</v>
      </c>
      <c r="BW60" s="20">
        <f t="shared" si="21"/>
        <v>0</v>
      </c>
      <c r="BX60" s="19">
        <f>VLOOKUP($BN60,'קרפור היפר'!$B$5:$BQ$92,23,0)</f>
        <v>33</v>
      </c>
      <c r="BY60" s="20">
        <f t="shared" si="22"/>
        <v>0.17878787878787872</v>
      </c>
      <c r="BZ60" s="19">
        <v>33</v>
      </c>
      <c r="CA60" s="20">
        <f t="shared" si="23"/>
        <v>0.17878787878787872</v>
      </c>
      <c r="CC60" s="3" t="s">
        <v>111</v>
      </c>
      <c r="CD60" s="3" t="s">
        <v>68</v>
      </c>
      <c r="CE60" s="19">
        <f>VLOOKUP($CD60,יוחננוף!$B$5:$BQ$92,65,0)</f>
        <v>24.9</v>
      </c>
      <c r="CF60" s="19">
        <f>VLOOKUP($CD60,יוחננוף!$B$5:$BQ$92,64,0)</f>
        <v>24.952631578946999</v>
      </c>
      <c r="CG60" s="20">
        <f t="shared" si="32"/>
        <v>-2.1092596498482052E-3</v>
      </c>
      <c r="CH60" s="19">
        <f>VLOOKUP($CD60,יוחננוף!$B$5:$BQ$92,58,0)</f>
        <v>25.9</v>
      </c>
      <c r="CI60" s="20">
        <f t="shared" si="24"/>
        <v>-3.8610038610038644E-2</v>
      </c>
      <c r="CJ60" s="19">
        <f>VLOOKUP($CD60,יוחננוף!$B$5:$BQ$92,51,0)</f>
        <v>23.24</v>
      </c>
      <c r="CK60" s="20">
        <f t="shared" si="25"/>
        <v>7.1428571428571397E-2</v>
      </c>
      <c r="CL60" s="19">
        <f>VLOOKUP($CD60,יוחננוף!$B$5:$BQ$92,37,0)</f>
        <v>23.24</v>
      </c>
      <c r="CM60" s="20">
        <f t="shared" si="26"/>
        <v>7.1428571428571397E-2</v>
      </c>
      <c r="CN60" s="19">
        <f>VLOOKUP(CD60,יוחננוף!$B$5:$BQ$92,23,0)</f>
        <v>23.28380952381</v>
      </c>
      <c r="CO60" s="20">
        <f t="shared" si="35"/>
        <v>6.9412630890030469E-2</v>
      </c>
      <c r="CP60" s="19">
        <f>VLOOKUP(CD60,יוחננוף!$B$5:$BQ$92,9,0)</f>
        <v>23.28380952381</v>
      </c>
      <c r="CQ60" s="20">
        <f t="shared" si="33"/>
        <v>6.9412630890030469E-2</v>
      </c>
    </row>
    <row r="61" spans="1:95" x14ac:dyDescent="0.3">
      <c r="A61" s="3" t="s">
        <v>10</v>
      </c>
      <c r="B61" s="3" t="s">
        <v>69</v>
      </c>
      <c r="C61" s="19">
        <f>VLOOKUP(B61,'רמי לוי'!$B$5:$BQ$92,65,0)</f>
        <v>32.9</v>
      </c>
      <c r="D61" s="19">
        <f>VLOOKUP($B61,'רמי לוי'!$B$5:$BQ$92,64,0)</f>
        <v>32.9</v>
      </c>
      <c r="E61" s="20">
        <f t="shared" si="0"/>
        <v>0</v>
      </c>
      <c r="F61" s="19">
        <f>VLOOKUP($B61,'רמי לוי'!$B$5:$BQ$92,58,0)</f>
        <v>32.9</v>
      </c>
      <c r="G61" s="20">
        <f t="shared" si="28"/>
        <v>0</v>
      </c>
      <c r="H61" s="19">
        <f>VLOOKUP($B61,'רמי לוי'!$B$5:$BQ$92,51,0)</f>
        <v>29.9</v>
      </c>
      <c r="I61" s="20">
        <f t="shared" si="29"/>
        <v>0.10033444816053505</v>
      </c>
      <c r="J61" s="19">
        <f>VLOOKUP($B61,'רמי לוי'!$B$5:$BQ$92,37,0)</f>
        <v>29.9</v>
      </c>
      <c r="K61" s="20">
        <f t="shared" si="1"/>
        <v>0.10033444816053505</v>
      </c>
      <c r="L61" s="19">
        <f>VLOOKUP($B61,'רמי לוי'!$B$5:$BQ$92,23,0)</f>
        <v>29.9</v>
      </c>
      <c r="M61" s="20">
        <f t="shared" si="2"/>
        <v>0.10033444816053505</v>
      </c>
      <c r="N61" s="19">
        <f>VLOOKUP($B61,'רמי לוי'!$B$5:$BQ$92,9,0)</f>
        <v>32.9</v>
      </c>
      <c r="O61" s="20">
        <f t="shared" si="3"/>
        <v>0</v>
      </c>
      <c r="Q61" s="3" t="s">
        <v>98</v>
      </c>
      <c r="R61" s="3" t="s">
        <v>69</v>
      </c>
      <c r="S61" s="19">
        <f>VLOOKUP(R61,'שופרסל דיל'!$B$5:$BQ$92,65,0)</f>
        <v>32</v>
      </c>
      <c r="T61" s="19">
        <f>VLOOKUP($R61,'שופרסל דיל'!$B$5:$BQ$92,64,0)</f>
        <v>32</v>
      </c>
      <c r="U61" s="20">
        <f t="shared" si="4"/>
        <v>0</v>
      </c>
      <c r="V61" s="19">
        <f>VLOOKUP($R61,'שופרסל דיל'!$B$5:$BQ$92,58,0)</f>
        <v>32</v>
      </c>
      <c r="W61" s="20">
        <f t="shared" si="27"/>
        <v>0</v>
      </c>
      <c r="X61" s="19">
        <f>VLOOKUP($R61,'שופרסל דיל'!$B$5:$BQ$92,51,0)</f>
        <v>32</v>
      </c>
      <c r="Y61" s="20">
        <f t="shared" si="5"/>
        <v>0</v>
      </c>
      <c r="Z61" s="19">
        <f>VLOOKUP($R61,'שופרסל דיל'!$B$5:$BQ$92,37,0)</f>
        <v>32</v>
      </c>
      <c r="AA61" s="20">
        <f t="shared" si="6"/>
        <v>0</v>
      </c>
      <c r="AB61" s="19">
        <f>VLOOKUP($R61,'שופרסל דיל'!$B$5:$BQ$92,23,0)</f>
        <v>32</v>
      </c>
      <c r="AC61" s="20">
        <f t="shared" si="7"/>
        <v>0</v>
      </c>
      <c r="AD61" s="19">
        <f>VLOOKUP($R61,'שופרסל דיל'!$B$5:$BQ$92,9,0)</f>
        <v>32</v>
      </c>
      <c r="AE61" s="20">
        <f t="shared" si="8"/>
        <v>0</v>
      </c>
      <c r="AG61" s="3" t="s">
        <v>101</v>
      </c>
      <c r="AH61" s="3" t="s">
        <v>69</v>
      </c>
      <c r="AI61" s="19">
        <f>VLOOKUP(AH61,ויקטורי!$B$5:$BQ$92,65,0)</f>
        <v>35.46</v>
      </c>
      <c r="AJ61" s="19">
        <f>VLOOKUP($AH61,ויקטורי!$B$5:$BQ$92,64,0)</f>
        <v>35.271363636364001</v>
      </c>
      <c r="AK61" s="20">
        <f t="shared" si="9"/>
        <v>5.348144902498797E-3</v>
      </c>
      <c r="AL61" s="19">
        <f>VLOOKUP($AH61,ויקטורי!$B$5:$BQ$92,58,0)</f>
        <v>35.152222222222001</v>
      </c>
      <c r="AM61" s="20">
        <f t="shared" si="10"/>
        <v>8.7555710086355543E-3</v>
      </c>
      <c r="AN61" s="19">
        <f>VLOOKUP($AH61,ויקטורי!$B$5:$BQ$92,51,0)</f>
        <v>35.39</v>
      </c>
      <c r="AO61" s="20">
        <f t="shared" si="11"/>
        <v>1.9779598756710648E-3</v>
      </c>
      <c r="AP61" s="19">
        <f>VLOOKUP($AH61,ויקטורי!$B$5:$BQ$92,37,0)</f>
        <v>35.498148148147997</v>
      </c>
      <c r="AQ61" s="20">
        <f t="shared" si="12"/>
        <v>-1.074651781517999E-3</v>
      </c>
      <c r="AR61" s="19">
        <f>VLOOKUP($AH61,ויקטורי!$B$5:$BQ$92,23,0)</f>
        <v>35.421250000000001</v>
      </c>
      <c r="AS61" s="20">
        <f t="shared" si="13"/>
        <v>1.093976073684555E-3</v>
      </c>
      <c r="AT61" s="19">
        <f>VLOOKUP($AH61,ויקטורי!$B$5:$BQ$92,9,0)</f>
        <v>31.998358208955</v>
      </c>
      <c r="AU61" s="20">
        <f t="shared" si="14"/>
        <v>0.10818185634524946</v>
      </c>
      <c r="AW61" s="3" t="s">
        <v>103</v>
      </c>
      <c r="AX61" s="3" t="s">
        <v>69</v>
      </c>
      <c r="AY61" s="19">
        <f>VLOOKUP(AX61,'חצי חינם'!B63:BQ162,65,0)</f>
        <v>36</v>
      </c>
      <c r="AZ61" s="19">
        <f>VLOOKUP($AX61,'חצי חינם'!$B$5:$BQ$92,64,0)</f>
        <v>36</v>
      </c>
      <c r="BA61" s="20">
        <f t="shared" si="30"/>
        <v>0</v>
      </c>
      <c r="BB61" s="19">
        <f>VLOOKUP($AX61,'חצי חינם'!$B$5:$BQ$92,58,0)</f>
        <v>36</v>
      </c>
      <c r="BC61" s="20">
        <f t="shared" si="15"/>
        <v>0</v>
      </c>
      <c r="BD61" s="19">
        <f>VLOOKUP($AX61,'חצי חינם'!$B$5:$BQ$92,51,0)</f>
        <v>36</v>
      </c>
      <c r="BE61" s="20">
        <f t="shared" si="16"/>
        <v>0</v>
      </c>
      <c r="BF61" s="19">
        <f>VLOOKUP($AX61,'חצי חינם'!$B$5:$BQ$92,37,0)</f>
        <v>32.9</v>
      </c>
      <c r="BG61" s="20">
        <f t="shared" si="17"/>
        <v>9.4224924012158207E-2</v>
      </c>
      <c r="BH61" s="19">
        <f>VLOOKUP($AX61,'חצי חינם'!$B$5:$BQ$92,23,0)</f>
        <v>29.9</v>
      </c>
      <c r="BI61" s="20">
        <f t="shared" si="18"/>
        <v>0.20401337792642149</v>
      </c>
      <c r="BJ61" s="19">
        <f>VLOOKUP($AX61,'חצי חינם'!$B$5:$BQ$92,9,0)</f>
        <v>36</v>
      </c>
      <c r="BK61" s="20">
        <f t="shared" si="34"/>
        <v>0</v>
      </c>
      <c r="BM61" s="3" t="s">
        <v>108</v>
      </c>
      <c r="BN61" s="3" t="s">
        <v>70</v>
      </c>
      <c r="BO61" s="19">
        <f>VLOOKUP(BN61,'קרפור היפר'!B63:BQ154,65,0)</f>
        <v>10</v>
      </c>
      <c r="BP61" s="19">
        <f>VLOOKUP($BN61,'קרפור היפר'!$B$5:$BQ$92,64,0)</f>
        <v>11.9</v>
      </c>
      <c r="BQ61" s="20">
        <f t="shared" si="31"/>
        <v>-0.15966386554621848</v>
      </c>
      <c r="BR61" s="19">
        <f>VLOOKUP($BN61,'קרפור היפר'!$B$5:$BQ$92,58,0)</f>
        <v>11.9</v>
      </c>
      <c r="BS61" s="20">
        <f t="shared" si="19"/>
        <v>-0.15966386554621848</v>
      </c>
      <c r="BT61" s="19">
        <f>VLOOKUP($BN61,'קרפור היפר'!$B$5:$BQ$92,51,0)</f>
        <v>10</v>
      </c>
      <c r="BU61" s="20">
        <f t="shared" si="20"/>
        <v>0</v>
      </c>
      <c r="BV61" s="19">
        <f>VLOOKUP($BN61,'קרפור היפר'!$B$5:$BQ$92,37,0)</f>
        <v>10</v>
      </c>
      <c r="BW61" s="20">
        <f t="shared" si="21"/>
        <v>0</v>
      </c>
      <c r="BX61" s="19">
        <f>VLOOKUP($BN61,'קרפור היפר'!$B$5:$BQ$92,23,0)</f>
        <v>10</v>
      </c>
      <c r="BY61" s="20">
        <f t="shared" si="22"/>
        <v>0</v>
      </c>
      <c r="BZ61" s="19">
        <f>VLOOKUP(BN61,'קרפור היפר'!$B$5:$BQ$92,9,0)</f>
        <v>10</v>
      </c>
      <c r="CA61" s="20">
        <f t="shared" si="23"/>
        <v>0</v>
      </c>
      <c r="CC61" s="3" t="s">
        <v>111</v>
      </c>
      <c r="CD61" s="3" t="s">
        <v>69</v>
      </c>
      <c r="CE61" s="19">
        <f>VLOOKUP($CD61,יוחננוף!$B$5:$BQ$92,65,0)</f>
        <v>32.9</v>
      </c>
      <c r="CF61" s="19">
        <f>VLOOKUP($CD61,יוחננוף!$B$5:$BQ$92,64,0)</f>
        <v>32.9</v>
      </c>
      <c r="CG61" s="20">
        <f t="shared" si="32"/>
        <v>0</v>
      </c>
      <c r="CH61" s="19">
        <f>VLOOKUP($CD61,יוחננוף!$B$5:$BQ$92,58,0)</f>
        <v>32.9</v>
      </c>
      <c r="CI61" s="20">
        <f t="shared" si="24"/>
        <v>0</v>
      </c>
      <c r="CJ61" s="19">
        <f>VLOOKUP($CD61,יוחננוף!$B$5:$BQ$92,51,0)</f>
        <v>32.9</v>
      </c>
      <c r="CK61" s="20">
        <f t="shared" si="25"/>
        <v>0</v>
      </c>
      <c r="CL61" s="19">
        <f>VLOOKUP($CD61,יוחננוף!$B$5:$BQ$92,37,0)</f>
        <v>32.9</v>
      </c>
      <c r="CM61" s="20">
        <f t="shared" si="26"/>
        <v>0</v>
      </c>
      <c r="CN61" s="19">
        <f>VLOOKUP(CD61,יוחננוף!$B$5:$BQ$92,23,0)</f>
        <v>30</v>
      </c>
      <c r="CO61" s="20">
        <f t="shared" si="35"/>
        <v>9.6666666666666679E-2</v>
      </c>
      <c r="CP61" s="19">
        <f>VLOOKUP(CD61,יוחננוף!$B$5:$BQ$92,9,0)</f>
        <v>32.9</v>
      </c>
      <c r="CQ61" s="20">
        <f t="shared" si="33"/>
        <v>0</v>
      </c>
    </row>
    <row r="62" spans="1:95" x14ac:dyDescent="0.3">
      <c r="A62" s="3" t="s">
        <v>10</v>
      </c>
      <c r="B62" s="3" t="s">
        <v>70</v>
      </c>
      <c r="C62" s="19">
        <f>VLOOKUP(B62,'רמי לוי'!$B$5:$BQ$92,65,0)</f>
        <v>9.9</v>
      </c>
      <c r="D62" s="19">
        <f>VLOOKUP($B62,'רמי לוי'!$B$5:$BQ$92,64,0)</f>
        <v>11.8</v>
      </c>
      <c r="E62" s="20">
        <f t="shared" si="0"/>
        <v>-0.16101694915254239</v>
      </c>
      <c r="F62" s="19">
        <f>VLOOKUP($B62,'רמי לוי'!$B$5:$BQ$92,58,0)</f>
        <v>11.8</v>
      </c>
      <c r="G62" s="20">
        <f t="shared" si="28"/>
        <v>-0.16101694915254239</v>
      </c>
      <c r="H62" s="19">
        <f>VLOOKUP($B62,'רמי לוי'!$B$5:$BQ$92,51,0)</f>
        <v>9.9358490566038</v>
      </c>
      <c r="I62" s="20">
        <f t="shared" si="29"/>
        <v>-3.6080516521104222E-3</v>
      </c>
      <c r="J62" s="19">
        <f>VLOOKUP($B62,'רמי לוי'!$B$5:$BQ$92,37,0)</f>
        <v>9.9</v>
      </c>
      <c r="K62" s="20">
        <f t="shared" si="1"/>
        <v>0</v>
      </c>
      <c r="L62" s="19">
        <f>VLOOKUP($B62,'רמי לוי'!$B$5:$BQ$92,23,0)</f>
        <v>9.9</v>
      </c>
      <c r="M62" s="20">
        <f t="shared" si="2"/>
        <v>0</v>
      </c>
      <c r="N62" s="19">
        <f>VLOOKUP($B62,'רמי לוי'!$B$5:$BQ$92,9,0)</f>
        <v>9.9</v>
      </c>
      <c r="O62" s="20">
        <f t="shared" si="3"/>
        <v>0</v>
      </c>
      <c r="Q62" s="3" t="s">
        <v>98</v>
      </c>
      <c r="R62" s="3" t="s">
        <v>70</v>
      </c>
      <c r="S62" s="19">
        <f>VLOOKUP(R62,'שופרסל דיל'!$B$5:$BQ$92,65,0)</f>
        <v>13.9</v>
      </c>
      <c r="T62" s="19">
        <f>VLOOKUP($R62,'שופרסל דיל'!$B$5:$BQ$92,64,0)</f>
        <v>13.9</v>
      </c>
      <c r="U62" s="20">
        <f t="shared" si="4"/>
        <v>0</v>
      </c>
      <c r="V62" s="19">
        <f>VLOOKUP($R62,'שופרסל דיל'!$B$5:$BQ$92,58,0)</f>
        <v>13.9</v>
      </c>
      <c r="W62" s="20">
        <f t="shared" si="27"/>
        <v>0</v>
      </c>
      <c r="X62" s="19">
        <f>VLOOKUP($R62,'שופרסל דיל'!$B$5:$BQ$92,51,0)</f>
        <v>13.9</v>
      </c>
      <c r="Y62" s="20">
        <f t="shared" si="5"/>
        <v>0</v>
      </c>
      <c r="Z62" s="19">
        <f>VLOOKUP($R62,'שופרסל דיל'!$B$5:$BQ$92,37,0)</f>
        <v>13.9</v>
      </c>
      <c r="AA62" s="20">
        <f t="shared" si="6"/>
        <v>0</v>
      </c>
      <c r="AB62" s="19">
        <f>VLOOKUP($R62,'שופרסל דיל'!$B$5:$BQ$92,23,0)</f>
        <v>13.9</v>
      </c>
      <c r="AC62" s="20">
        <f t="shared" si="7"/>
        <v>0</v>
      </c>
      <c r="AD62" s="19">
        <f>VLOOKUP($R62,'שופרסל דיל'!$B$5:$BQ$92,9,0)</f>
        <v>12.8</v>
      </c>
      <c r="AE62" s="20">
        <f t="shared" si="8"/>
        <v>8.59375E-2</v>
      </c>
      <c r="AG62" s="3" t="s">
        <v>101</v>
      </c>
      <c r="AH62" s="3" t="s">
        <v>70</v>
      </c>
      <c r="AI62" s="19">
        <f>VLOOKUP(AH62,ויקטורי!$B$5:$BQ$92,65,0)</f>
        <v>12.830303030303</v>
      </c>
      <c r="AJ62" s="19">
        <f>VLOOKUP($AH62,ויקטורי!$B$5:$BQ$92,64,0)</f>
        <v>12.773846153846</v>
      </c>
      <c r="AK62" s="20">
        <f t="shared" si="9"/>
        <v>4.419724159586913E-3</v>
      </c>
      <c r="AL62" s="19">
        <f>VLOOKUP($AH62,ויקטורי!$B$5:$BQ$92,58,0)</f>
        <v>12.773846153846</v>
      </c>
      <c r="AM62" s="20">
        <f t="shared" si="10"/>
        <v>4.419724159586913E-3</v>
      </c>
      <c r="AN62" s="19">
        <f>VLOOKUP($AH62,ויקטורי!$B$5:$BQ$92,51,0)</f>
        <v>12.751746031746</v>
      </c>
      <c r="AO62" s="20">
        <f t="shared" si="11"/>
        <v>6.1604895801272708E-3</v>
      </c>
      <c r="AP62" s="19">
        <f>VLOOKUP($AH62,ויקטורי!$B$5:$BQ$92,37,0)</f>
        <v>12.773846153846</v>
      </c>
      <c r="AQ62" s="20">
        <f t="shared" si="12"/>
        <v>4.419724159586913E-3</v>
      </c>
      <c r="AR62" s="19">
        <f>VLOOKUP($AH62,ויקטורי!$B$5:$BQ$92,23,0)</f>
        <v>11.476268656716</v>
      </c>
      <c r="AS62" s="20">
        <f t="shared" si="13"/>
        <v>0.11798559393210173</v>
      </c>
      <c r="AT62" s="19">
        <f>VLOOKUP($AH62,ויקטורי!$B$5:$BQ$92,9,0)</f>
        <v>12.752153846154</v>
      </c>
      <c r="AU62" s="20">
        <f t="shared" si="14"/>
        <v>6.1283125260105376E-3</v>
      </c>
      <c r="AW62" s="3" t="s">
        <v>103</v>
      </c>
      <c r="AX62" s="3" t="s">
        <v>70</v>
      </c>
      <c r="AY62" s="19">
        <f>VLOOKUP(AX62,'חצי חינם'!B64:BQ163,65,0)</f>
        <v>13.9</v>
      </c>
      <c r="AZ62" s="19">
        <f>VLOOKUP($AX62,'חצי חינם'!$B$5:$BQ$92,64,0)</f>
        <v>13.9</v>
      </c>
      <c r="BA62" s="20">
        <f t="shared" si="30"/>
        <v>0</v>
      </c>
      <c r="BB62" s="19">
        <f>VLOOKUP($AX62,'חצי חינם'!$B$5:$BQ$92,58,0)</f>
        <v>13.9</v>
      </c>
      <c r="BC62" s="20">
        <f t="shared" si="15"/>
        <v>0</v>
      </c>
      <c r="BD62" s="19">
        <f>VLOOKUP($AX62,'חצי חינם'!$B$5:$BQ$92,51,0)</f>
        <v>9.9</v>
      </c>
      <c r="BE62" s="20">
        <f t="shared" si="16"/>
        <v>0.40404040404040398</v>
      </c>
      <c r="BF62" s="19">
        <f>VLOOKUP($AX62,'חצי חינם'!$B$5:$BQ$92,37,0)</f>
        <v>9.9</v>
      </c>
      <c r="BG62" s="20">
        <f t="shared" si="17"/>
        <v>0.40404040404040398</v>
      </c>
      <c r="BH62" s="19">
        <f>VLOOKUP($AX62,'חצי חינם'!$B$5:$BQ$92,23,0)</f>
        <v>9.9</v>
      </c>
      <c r="BI62" s="20">
        <f t="shared" si="18"/>
        <v>0.40404040404040398</v>
      </c>
      <c r="BJ62" s="19">
        <f>VLOOKUP($AX62,'חצי חינם'!$B$5:$BQ$92,9,0)</f>
        <v>9.9</v>
      </c>
      <c r="BK62" s="20">
        <f t="shared" si="34"/>
        <v>0.40404040404040398</v>
      </c>
      <c r="BM62" s="3" t="s">
        <v>108</v>
      </c>
      <c r="BN62" s="3" t="s">
        <v>71</v>
      </c>
      <c r="BO62" s="19">
        <f>VLOOKUP(BN62,'קרפור היפר'!B64:BQ155,65,0)</f>
        <v>6</v>
      </c>
      <c r="BP62" s="19">
        <f>VLOOKUP($BN62,'קרפור היפר'!$B$5:$BQ$92,64,0)</f>
        <v>6</v>
      </c>
      <c r="BQ62" s="20">
        <f t="shared" si="31"/>
        <v>0</v>
      </c>
      <c r="BR62" s="19">
        <f>VLOOKUP($BN62,'קרפור היפר'!$B$5:$BQ$92,58,0)</f>
        <v>6.9</v>
      </c>
      <c r="BS62" s="20">
        <f t="shared" si="19"/>
        <v>-0.13043478260869568</v>
      </c>
      <c r="BT62" s="19">
        <f>VLOOKUP($BN62,'קרפור היפר'!$B$5:$BQ$92,51,0)</f>
        <v>6.9</v>
      </c>
      <c r="BU62" s="20">
        <f t="shared" si="20"/>
        <v>-0.13043478260869568</v>
      </c>
      <c r="BV62" s="19">
        <f>VLOOKUP($BN62,'קרפור היפר'!$B$5:$BQ$92,37,0)</f>
        <v>6.9</v>
      </c>
      <c r="BW62" s="20">
        <f t="shared" si="21"/>
        <v>-0.13043478260869568</v>
      </c>
      <c r="BX62" s="19">
        <f>VLOOKUP($BN62,'קרפור היפר'!$B$5:$BQ$92,23,0)</f>
        <v>6.9</v>
      </c>
      <c r="BY62" s="20">
        <f t="shared" si="22"/>
        <v>-0.13043478260869568</v>
      </c>
      <c r="BZ62" s="19">
        <f>VLOOKUP(BN62,'קרפור היפר'!$B$5:$BQ$92,9,0)</f>
        <v>6.9</v>
      </c>
      <c r="CA62" s="20">
        <f t="shared" si="23"/>
        <v>-0.13043478260869568</v>
      </c>
      <c r="CC62" s="3" t="s">
        <v>111</v>
      </c>
      <c r="CD62" s="3" t="s">
        <v>70</v>
      </c>
      <c r="CE62" s="19">
        <f>VLOOKUP($CD62,יוחננוף!$B$5:$BQ$92,65,0)</f>
        <v>10</v>
      </c>
      <c r="CF62" s="19">
        <f>VLOOKUP($CD62,יוחננוף!$B$5:$BQ$92,64,0)</f>
        <v>12.34</v>
      </c>
      <c r="CG62" s="20">
        <f t="shared" si="32"/>
        <v>-0.18962722852512159</v>
      </c>
      <c r="CH62" s="19">
        <f>VLOOKUP($CD62,יוחננוף!$B$5:$BQ$92,58,0)</f>
        <v>12.33</v>
      </c>
      <c r="CI62" s="20">
        <f t="shared" si="24"/>
        <v>-0.18896999188969987</v>
      </c>
      <c r="CJ62" s="19">
        <f>VLOOKUP($CD62,יוחננוף!$B$5:$BQ$92,51,0)</f>
        <v>10</v>
      </c>
      <c r="CK62" s="20">
        <f t="shared" si="25"/>
        <v>0</v>
      </c>
      <c r="CL62" s="19">
        <f>VLOOKUP($CD62,יוחננוף!$B$5:$BQ$92,37,0)</f>
        <v>10</v>
      </c>
      <c r="CM62" s="20">
        <f t="shared" si="26"/>
        <v>0</v>
      </c>
      <c r="CN62" s="19">
        <f>VLOOKUP(CD62,יוחננוף!$B$5:$BQ$92,23,0)</f>
        <v>10</v>
      </c>
      <c r="CO62" s="20">
        <f t="shared" si="35"/>
        <v>0</v>
      </c>
      <c r="CP62" s="19">
        <f>VLOOKUP(CD62,יוחננוף!$B$5:$BQ$92,9,0)</f>
        <v>10</v>
      </c>
      <c r="CQ62" s="20">
        <f t="shared" si="33"/>
        <v>0</v>
      </c>
    </row>
    <row r="63" spans="1:95" x14ac:dyDescent="0.3">
      <c r="A63" s="3" t="s">
        <v>10</v>
      </c>
      <c r="B63" s="3" t="s">
        <v>71</v>
      </c>
      <c r="C63" s="19">
        <f>VLOOKUP(B63,'רמי לוי'!$B$5:$BQ$92,65,0)</f>
        <v>5.87</v>
      </c>
      <c r="D63" s="19">
        <f>VLOOKUP($B63,'רמי לוי'!$B$5:$BQ$92,64,0)</f>
        <v>6</v>
      </c>
      <c r="E63" s="20">
        <f t="shared" si="0"/>
        <v>-2.1666666666666612E-2</v>
      </c>
      <c r="F63" s="19">
        <f>VLOOKUP($B63,'רמי לוי'!$B$5:$BQ$92,58,0)</f>
        <v>6</v>
      </c>
      <c r="G63" s="20">
        <f t="shared" si="28"/>
        <v>-2.1666666666666612E-2</v>
      </c>
      <c r="H63" s="19">
        <f>VLOOKUP($B63,'רמי לוי'!$B$5:$BQ$92,51,0)</f>
        <v>6</v>
      </c>
      <c r="I63" s="20">
        <f t="shared" si="29"/>
        <v>-2.1666666666666612E-2</v>
      </c>
      <c r="J63" s="19">
        <f>VLOOKUP($B63,'רמי לוי'!$B$5:$BQ$92,37,0)</f>
        <v>6</v>
      </c>
      <c r="K63" s="20">
        <f t="shared" si="1"/>
        <v>-2.1666666666666612E-2</v>
      </c>
      <c r="L63" s="19">
        <f>VLOOKUP($B63,'רמי לוי'!$B$5:$BQ$92,23,0)</f>
        <v>6</v>
      </c>
      <c r="M63" s="20">
        <f t="shared" si="2"/>
        <v>-2.1666666666666612E-2</v>
      </c>
      <c r="N63" s="19">
        <f>VLOOKUP($B63,'רמי לוי'!$B$5:$BQ$92,9,0)</f>
        <v>6.04</v>
      </c>
      <c r="O63" s="20">
        <f t="shared" si="3"/>
        <v>-2.8145695364238388E-2</v>
      </c>
      <c r="Q63" s="3" t="s">
        <v>98</v>
      </c>
      <c r="R63" s="3" t="s">
        <v>71</v>
      </c>
      <c r="S63" s="19">
        <f>VLOOKUP(R63,'שופרסל דיל'!$B$5:$BQ$92,65,0)</f>
        <v>6.67</v>
      </c>
      <c r="T63" s="19">
        <f>VLOOKUP($R63,'שופרסל דיל'!$B$5:$BQ$92,64,0)</f>
        <v>6</v>
      </c>
      <c r="U63" s="20">
        <f t="shared" si="4"/>
        <v>0.11166666666666658</v>
      </c>
      <c r="V63" s="19">
        <f>VLOOKUP($R63,'שופרסל דיל'!$B$5:$BQ$92,58,0)</f>
        <v>6</v>
      </c>
      <c r="W63" s="20">
        <f t="shared" si="27"/>
        <v>0.11166666666666658</v>
      </c>
      <c r="X63" s="19">
        <f>VLOOKUP($R63,'שופרסל דיל'!$B$5:$BQ$92,51,0)</f>
        <v>6.67</v>
      </c>
      <c r="Y63" s="20">
        <f t="shared" si="5"/>
        <v>0</v>
      </c>
      <c r="Z63" s="19">
        <f>VLOOKUP($R63,'שופרסל דיל'!$B$5:$BQ$92,37,0)</f>
        <v>6.67</v>
      </c>
      <c r="AA63" s="20">
        <f t="shared" si="6"/>
        <v>0</v>
      </c>
      <c r="AB63" s="19">
        <f>VLOOKUP($R63,'שופרסל דיל'!$B$5:$BQ$92,23,0)</f>
        <v>7.25</v>
      </c>
      <c r="AC63" s="20">
        <f t="shared" si="7"/>
        <v>-7.999999999999996E-2</v>
      </c>
      <c r="AD63" s="19">
        <f>VLOOKUP($R63,'שופרסל דיל'!$B$5:$BQ$92,9,0)</f>
        <v>7.25</v>
      </c>
      <c r="AE63" s="20">
        <f t="shared" si="8"/>
        <v>-7.999999999999996E-2</v>
      </c>
      <c r="AG63" s="3" t="s">
        <v>101</v>
      </c>
      <c r="AH63" s="3" t="s">
        <v>71</v>
      </c>
      <c r="AI63" s="19">
        <f>VLOOKUP(AH63,ויקטורי!$B$5:$BQ$92,65,0)</f>
        <v>6</v>
      </c>
      <c r="AJ63" s="19">
        <f>VLOOKUP($AH63,ויקטורי!$B$5:$BQ$92,64,0)</f>
        <v>7.0153846153846002</v>
      </c>
      <c r="AK63" s="20">
        <f t="shared" si="9"/>
        <v>-0.14473684210526128</v>
      </c>
      <c r="AL63" s="19">
        <f>VLOOKUP($AH63,ויקטורי!$B$5:$BQ$92,58,0)</f>
        <v>7.0895522388060002</v>
      </c>
      <c r="AM63" s="20">
        <f t="shared" si="10"/>
        <v>-0.15368421052631942</v>
      </c>
      <c r="AN63" s="19">
        <f>VLOOKUP($AH63,ויקטורי!$B$5:$BQ$92,51,0)</f>
        <v>6.8119047619047999</v>
      </c>
      <c r="AO63" s="20">
        <f t="shared" si="11"/>
        <v>-0.11918909472213002</v>
      </c>
      <c r="AP63" s="19">
        <f>VLOOKUP($AH63,ויקטורי!$B$5:$BQ$92,37,0)</f>
        <v>6.7686666666667001</v>
      </c>
      <c r="AQ63" s="20">
        <f t="shared" si="12"/>
        <v>-0.11356249384418837</v>
      </c>
      <c r="AR63" s="19">
        <f>VLOOKUP($AH63,ויקטורי!$B$5:$BQ$92,23,0)</f>
        <v>6.8096874999999999</v>
      </c>
      <c r="AS63" s="20">
        <f t="shared" si="13"/>
        <v>-0.11890229911431327</v>
      </c>
      <c r="AT63" s="19">
        <f>VLOOKUP($AH63,ויקטורי!$B$5:$BQ$92,9,0)</f>
        <v>6.7258730158729998</v>
      </c>
      <c r="AU63" s="20">
        <f t="shared" si="14"/>
        <v>-0.10792249781700403</v>
      </c>
      <c r="AW63" s="3" t="s">
        <v>103</v>
      </c>
      <c r="AX63" s="3" t="s">
        <v>71</v>
      </c>
      <c r="AY63" s="19">
        <f>VLOOKUP(AX63,'חצי חינם'!B65:BQ164,65,0)</f>
        <v>3.9</v>
      </c>
      <c r="AZ63" s="19">
        <f>VLOOKUP($AX63,'חצי חינם'!$B$5:$BQ$92,64,0)</f>
        <v>7.9</v>
      </c>
      <c r="BA63" s="20">
        <f t="shared" si="30"/>
        <v>-0.50632911392405067</v>
      </c>
      <c r="BB63" s="19">
        <f>VLOOKUP($AX63,'חצי חינם'!$B$5:$BQ$92,58,0)</f>
        <v>7.9</v>
      </c>
      <c r="BC63" s="20">
        <f t="shared" si="15"/>
        <v>-0.50632911392405067</v>
      </c>
      <c r="BD63" s="19">
        <f>VLOOKUP($AX63,'חצי חינם'!$B$5:$BQ$92,51,0)</f>
        <v>6.5</v>
      </c>
      <c r="BE63" s="20">
        <f t="shared" si="16"/>
        <v>-0.4</v>
      </c>
      <c r="BF63" s="19">
        <f>VLOOKUP($AX63,'חצי חינם'!$B$5:$BQ$92,37,0)</f>
        <v>6.5</v>
      </c>
      <c r="BG63" s="20">
        <f t="shared" si="17"/>
        <v>-0.4</v>
      </c>
      <c r="BH63" s="19">
        <f>VLOOKUP($AX63,'חצי חינם'!$B$5:$BQ$92,23,0)</f>
        <v>6.5</v>
      </c>
      <c r="BI63" s="20">
        <f t="shared" si="18"/>
        <v>-0.4</v>
      </c>
      <c r="BJ63" s="19">
        <f>VLOOKUP($AX63,'חצי חינם'!$B$5:$BQ$92,9,0)</f>
        <v>6.5</v>
      </c>
      <c r="BK63" s="20">
        <f t="shared" si="34"/>
        <v>-0.4</v>
      </c>
      <c r="BM63" s="3" t="s">
        <v>108</v>
      </c>
      <c r="BN63" s="3" t="s">
        <v>72</v>
      </c>
      <c r="BO63" s="19">
        <f>VLOOKUP(BN63,'קרפור היפר'!B65:BQ156,65,0)</f>
        <v>6</v>
      </c>
      <c r="BP63" s="19">
        <f>VLOOKUP($BN63,'קרפור היפר'!$B$5:$BQ$92,64,0)</f>
        <v>6</v>
      </c>
      <c r="BQ63" s="20">
        <f t="shared" si="31"/>
        <v>0</v>
      </c>
      <c r="BR63" s="19">
        <f>VLOOKUP($BN63,'קרפור היפר'!$B$5:$BQ$92,58,0)</f>
        <v>6.9</v>
      </c>
      <c r="BS63" s="20">
        <f t="shared" si="19"/>
        <v>-0.13043478260869568</v>
      </c>
      <c r="BT63" s="19">
        <f>VLOOKUP($BN63,'קרפור היפר'!$B$5:$BQ$92,51,0)</f>
        <v>6.9</v>
      </c>
      <c r="BU63" s="20">
        <f t="shared" si="20"/>
        <v>-0.13043478260869568</v>
      </c>
      <c r="BV63" s="19">
        <f>VLOOKUP($BN63,'קרפור היפר'!$B$5:$BQ$92,37,0)</f>
        <v>6.9</v>
      </c>
      <c r="BW63" s="20">
        <f t="shared" si="21"/>
        <v>-0.13043478260869568</v>
      </c>
      <c r="BX63" s="19">
        <f>VLOOKUP($BN63,'קרפור היפר'!$B$5:$BQ$92,23,0)</f>
        <v>6.9</v>
      </c>
      <c r="BY63" s="20">
        <f t="shared" si="22"/>
        <v>-0.13043478260869568</v>
      </c>
      <c r="BZ63" s="19">
        <f>VLOOKUP(BN63,'קרפור היפר'!$B$5:$BQ$92,9,0)</f>
        <v>6.9</v>
      </c>
      <c r="CA63" s="20">
        <f t="shared" si="23"/>
        <v>-0.13043478260869568</v>
      </c>
      <c r="CC63" s="3" t="s">
        <v>111</v>
      </c>
      <c r="CD63" s="3" t="s">
        <v>71</v>
      </c>
      <c r="CE63" s="19">
        <f>VLOOKUP($CD63,יוחננוף!$B$5:$BQ$92,65,0)</f>
        <v>6</v>
      </c>
      <c r="CF63" s="19">
        <f>VLOOKUP($CD63,יוחננוף!$B$5:$BQ$92,64,0)</f>
        <v>6.0750000000000002</v>
      </c>
      <c r="CG63" s="20">
        <f t="shared" si="32"/>
        <v>-1.2345679012345734E-2</v>
      </c>
      <c r="CH63" s="19">
        <f>VLOOKUP($CD63,יוחננוף!$B$5:$BQ$92,58,0)</f>
        <v>6.9</v>
      </c>
      <c r="CI63" s="20">
        <f t="shared" si="24"/>
        <v>-0.13043478260869568</v>
      </c>
      <c r="CJ63" s="19">
        <f>VLOOKUP($CD63,יוחננוף!$B$5:$BQ$92,51,0)</f>
        <v>6</v>
      </c>
      <c r="CK63" s="20">
        <f t="shared" si="25"/>
        <v>0</v>
      </c>
      <c r="CL63" s="19">
        <f>VLOOKUP($CD63,יוחננוף!$B$5:$BQ$92,37,0)</f>
        <v>6</v>
      </c>
      <c r="CM63" s="20">
        <f t="shared" si="26"/>
        <v>0</v>
      </c>
      <c r="CN63" s="19">
        <f>VLOOKUP(CD63,יוחננוף!$B$5:$BQ$92,23,0)</f>
        <v>6</v>
      </c>
      <c r="CO63" s="20">
        <f t="shared" si="35"/>
        <v>0</v>
      </c>
      <c r="CP63" s="19">
        <f>VLOOKUP(CD63,יוחננוף!$B$5:$BQ$92,9,0)</f>
        <v>6</v>
      </c>
      <c r="CQ63" s="20">
        <f t="shared" si="33"/>
        <v>0</v>
      </c>
    </row>
    <row r="64" spans="1:95" x14ac:dyDescent="0.3">
      <c r="A64" s="3" t="s">
        <v>10</v>
      </c>
      <c r="B64" s="3" t="s">
        <v>72</v>
      </c>
      <c r="C64" s="19">
        <f>VLOOKUP(B64,'רמי לוי'!$B$5:$BQ$92,65,0)</f>
        <v>5.87</v>
      </c>
      <c r="D64" s="19">
        <f>VLOOKUP($B64,'רמי לוי'!$B$5:$BQ$92,64,0)</f>
        <v>6</v>
      </c>
      <c r="E64" s="20">
        <f t="shared" si="0"/>
        <v>-2.1666666666666612E-2</v>
      </c>
      <c r="F64" s="19">
        <f>VLOOKUP($B64,'רמי לוי'!$B$5:$BQ$92,58,0)</f>
        <v>6</v>
      </c>
      <c r="G64" s="20">
        <f t="shared" si="28"/>
        <v>-2.1666666666666612E-2</v>
      </c>
      <c r="H64" s="19">
        <f>VLOOKUP($B64,'רמי לוי'!$B$5:$BQ$92,51,0)</f>
        <v>6</v>
      </c>
      <c r="I64" s="20">
        <f t="shared" si="29"/>
        <v>-2.1666666666666612E-2</v>
      </c>
      <c r="J64" s="19">
        <f>VLOOKUP($B64,'רמי לוי'!$B$5:$BQ$92,37,0)</f>
        <v>6</v>
      </c>
      <c r="K64" s="20">
        <f t="shared" si="1"/>
        <v>-2.1666666666666612E-2</v>
      </c>
      <c r="L64" s="19">
        <f>VLOOKUP($B64,'רמי לוי'!$B$5:$BQ$92,23,0)</f>
        <v>6</v>
      </c>
      <c r="M64" s="20">
        <f t="shared" si="2"/>
        <v>-2.1666666666666612E-2</v>
      </c>
      <c r="N64" s="19">
        <f>VLOOKUP($B64,'רמי לוי'!$B$5:$BQ$92,9,0)</f>
        <v>6.04</v>
      </c>
      <c r="O64" s="20">
        <f t="shared" si="3"/>
        <v>-2.8145695364238388E-2</v>
      </c>
      <c r="Q64" s="3" t="s">
        <v>98</v>
      </c>
      <c r="R64" s="3" t="s">
        <v>72</v>
      </c>
      <c r="S64" s="19">
        <f>VLOOKUP(R64,'שופרסל דיל'!$B$5:$BQ$92,65,0)</f>
        <v>6.67</v>
      </c>
      <c r="T64" s="19">
        <f>VLOOKUP($R64,'שופרסל דיל'!$B$5:$BQ$92,64,0)</f>
        <v>6</v>
      </c>
      <c r="U64" s="20">
        <f t="shared" si="4"/>
        <v>0.11166666666666658</v>
      </c>
      <c r="V64" s="19">
        <f>VLOOKUP($R64,'שופרסל דיל'!$B$5:$BQ$92,58,0)</f>
        <v>6</v>
      </c>
      <c r="W64" s="20">
        <f t="shared" si="27"/>
        <v>0.11166666666666658</v>
      </c>
      <c r="X64" s="19">
        <f>VLOOKUP($R64,'שופרסל דיל'!$B$5:$BQ$92,51,0)</f>
        <v>6.67</v>
      </c>
      <c r="Y64" s="20">
        <f t="shared" si="5"/>
        <v>0</v>
      </c>
      <c r="Z64" s="19">
        <f>VLOOKUP($R64,'שופרסל דיל'!$B$5:$BQ$92,37,0)</f>
        <v>6.67</v>
      </c>
      <c r="AA64" s="20">
        <f t="shared" si="6"/>
        <v>0</v>
      </c>
      <c r="AB64" s="19">
        <f>VLOOKUP($R64,'שופרסל דיל'!$B$5:$BQ$92,23,0)</f>
        <v>7.25</v>
      </c>
      <c r="AC64" s="20">
        <f t="shared" si="7"/>
        <v>-7.999999999999996E-2</v>
      </c>
      <c r="AD64" s="19">
        <f>VLOOKUP($R64,'שופרסל דיל'!$B$5:$BQ$92,9,0)</f>
        <v>7.25</v>
      </c>
      <c r="AE64" s="20">
        <f t="shared" si="8"/>
        <v>-7.999999999999996E-2</v>
      </c>
      <c r="AG64" s="3" t="s">
        <v>101</v>
      </c>
      <c r="AH64" s="3" t="s">
        <v>72</v>
      </c>
      <c r="AI64" s="19">
        <f>VLOOKUP(AH64,ויקטורי!$B$5:$BQ$92,65,0)</f>
        <v>6</v>
      </c>
      <c r="AJ64" s="19">
        <f>VLOOKUP($AH64,ויקטורי!$B$5:$BQ$92,64,0)</f>
        <v>7.0181250000000004</v>
      </c>
      <c r="AK64" s="20">
        <f t="shared" si="9"/>
        <v>-0.14507079882447238</v>
      </c>
      <c r="AL64" s="19">
        <f>VLOOKUP($AH64,ויקטורי!$B$5:$BQ$92,58,0)</f>
        <v>7.0895522388060002</v>
      </c>
      <c r="AM64" s="20">
        <f t="shared" si="10"/>
        <v>-0.15368421052631942</v>
      </c>
      <c r="AN64" s="19">
        <f>VLOOKUP($AH64,ויקטורי!$B$5:$BQ$92,51,0)</f>
        <v>6.7933333333333001</v>
      </c>
      <c r="AO64" s="20">
        <f t="shared" si="11"/>
        <v>-0.11678115799803301</v>
      </c>
      <c r="AP64" s="19">
        <f>VLOOKUP($AH64,ויקטורי!$B$5:$BQ$92,37,0)</f>
        <v>6.7921311475410002</v>
      </c>
      <c r="AQ64" s="20">
        <f t="shared" si="12"/>
        <v>-0.1166248310484671</v>
      </c>
      <c r="AR64" s="19">
        <f>VLOOKUP($AH64,ויקטורי!$B$5:$BQ$92,23,0)</f>
        <v>6.774375</v>
      </c>
      <c r="AS64" s="20">
        <f t="shared" si="13"/>
        <v>-0.11430943814004979</v>
      </c>
      <c r="AT64" s="19">
        <f>VLOOKUP($AH64,ויקטורי!$B$5:$BQ$92,9,0)</f>
        <v>6.8340624999999999</v>
      </c>
      <c r="AU64" s="20">
        <f t="shared" si="14"/>
        <v>-0.12204490374502719</v>
      </c>
      <c r="AW64" s="3" t="s">
        <v>103</v>
      </c>
      <c r="AX64" s="3" t="s">
        <v>72</v>
      </c>
      <c r="AY64" s="19">
        <f>VLOOKUP(AX64,'חצי חינם'!B66:BQ165,65,0)</f>
        <v>6</v>
      </c>
      <c r="AZ64" s="19">
        <f>VLOOKUP($AX64,'חצי חינם'!$B$5:$BQ$92,64,0)</f>
        <v>7.9</v>
      </c>
      <c r="BA64" s="20">
        <f t="shared" si="30"/>
        <v>-0.24050632911392411</v>
      </c>
      <c r="BB64" s="19">
        <f>VLOOKUP($AX64,'חצי חינם'!$B$5:$BQ$92,58,0)</f>
        <v>7.9</v>
      </c>
      <c r="BC64" s="20">
        <f t="shared" si="15"/>
        <v>-0.24050632911392411</v>
      </c>
      <c r="BD64" s="19">
        <f>VLOOKUP($AX64,'חצי חינם'!$B$5:$BQ$92,51,0)</f>
        <v>6.5</v>
      </c>
      <c r="BE64" s="20">
        <f t="shared" si="16"/>
        <v>-7.6923076923076872E-2</v>
      </c>
      <c r="BF64" s="19">
        <f>VLOOKUP($AX64,'חצי חינם'!$B$5:$BQ$92,37,0)</f>
        <v>6.5</v>
      </c>
      <c r="BG64" s="20">
        <f t="shared" si="17"/>
        <v>-7.6923076923076872E-2</v>
      </c>
      <c r="BH64" s="19">
        <f>VLOOKUP($AX64,'חצי חינם'!$B$5:$BQ$92,23,0)</f>
        <v>6.5</v>
      </c>
      <c r="BI64" s="20">
        <f t="shared" si="18"/>
        <v>-7.6923076923076872E-2</v>
      </c>
      <c r="BJ64" s="19">
        <f>VLOOKUP($AX64,'חצי חינם'!$B$5:$BQ$92,9,0)</f>
        <v>6.5</v>
      </c>
      <c r="BK64" s="20">
        <f t="shared" si="34"/>
        <v>-7.6923076923076872E-2</v>
      </c>
      <c r="BM64" s="3" t="s">
        <v>108</v>
      </c>
      <c r="BN64" s="3" t="s">
        <v>73</v>
      </c>
      <c r="BO64" s="19">
        <f>VLOOKUP(BN64,'קרפור היפר'!B66:BQ157,65,0)</f>
        <v>15.9</v>
      </c>
      <c r="BP64" s="19">
        <f>VLOOKUP($BN64,'קרפור היפר'!$B$5:$BQ$92,64,0)</f>
        <v>15.9</v>
      </c>
      <c r="BQ64" s="20">
        <f t="shared" si="31"/>
        <v>0</v>
      </c>
      <c r="BR64" s="19">
        <f>VLOOKUP($BN64,'קרפור היפר'!$B$5:$BQ$92,58,0)</f>
        <v>15.9</v>
      </c>
      <c r="BS64" s="20">
        <f t="shared" si="19"/>
        <v>0</v>
      </c>
      <c r="BT64" s="19">
        <f>VLOOKUP($BN64,'קרפור היפר'!$B$5:$BQ$92,51,0)</f>
        <v>14.33</v>
      </c>
      <c r="BU64" s="20">
        <f t="shared" si="20"/>
        <v>0.10956036287508719</v>
      </c>
      <c r="BV64" s="19">
        <f>VLOOKUP($BN64,'קרפור היפר'!$B$5:$BQ$92,37,0)</f>
        <v>14.33</v>
      </c>
      <c r="BW64" s="20">
        <f t="shared" si="21"/>
        <v>0.10956036287508719</v>
      </c>
      <c r="BX64" s="19">
        <f>VLOOKUP($BN64,'קרפור היפר'!$B$5:$BQ$92,23,0)</f>
        <v>15</v>
      </c>
      <c r="BY64" s="20">
        <f t="shared" si="22"/>
        <v>6.0000000000000053E-2</v>
      </c>
      <c r="BZ64" s="19">
        <f>VLOOKUP(BN64,'קרפור היפר'!$B$5:$BQ$92,9,0)</f>
        <v>15</v>
      </c>
      <c r="CA64" s="20">
        <f t="shared" si="23"/>
        <v>6.0000000000000053E-2</v>
      </c>
      <c r="CC64" s="3" t="s">
        <v>111</v>
      </c>
      <c r="CD64" s="3" t="s">
        <v>72</v>
      </c>
      <c r="CE64" s="19">
        <f>VLOOKUP($CD64,יוחננוף!$B$5:$BQ$92,65,0)</f>
        <v>6</v>
      </c>
      <c r="CF64" s="19">
        <f>VLOOKUP($CD64,יוחננוף!$B$5:$BQ$92,64,0)</f>
        <v>6.0473684210526004</v>
      </c>
      <c r="CG64" s="20">
        <f t="shared" si="32"/>
        <v>-7.8328981723186919E-3</v>
      </c>
      <c r="CH64" s="19">
        <f>VLOOKUP($CD64,יוחננוף!$B$5:$BQ$92,58,0)</f>
        <v>6.9</v>
      </c>
      <c r="CI64" s="20">
        <f t="shared" si="24"/>
        <v>-0.13043478260869568</v>
      </c>
      <c r="CJ64" s="19">
        <f>VLOOKUP($CD64,יוחננוף!$B$5:$BQ$92,51,0)</f>
        <v>6</v>
      </c>
      <c r="CK64" s="20">
        <f t="shared" si="25"/>
        <v>0</v>
      </c>
      <c r="CL64" s="19">
        <f>VLOOKUP($CD64,יוחננוף!$B$5:$BQ$92,37,0)</f>
        <v>6</v>
      </c>
      <c r="CM64" s="20">
        <f t="shared" si="26"/>
        <v>0</v>
      </c>
      <c r="CN64" s="19">
        <f>VLOOKUP(CD64,יוחננוף!$B$5:$BQ$92,23,0)</f>
        <v>6</v>
      </c>
      <c r="CO64" s="20">
        <f t="shared" si="35"/>
        <v>0</v>
      </c>
      <c r="CP64" s="19">
        <f>VLOOKUP(CD64,יוחננוף!$B$5:$BQ$92,9,0)</f>
        <v>6</v>
      </c>
      <c r="CQ64" s="20">
        <f t="shared" si="33"/>
        <v>0</v>
      </c>
    </row>
    <row r="65" spans="1:95" x14ac:dyDescent="0.3">
      <c r="A65" s="3" t="s">
        <v>10</v>
      </c>
      <c r="B65" s="3" t="s">
        <v>73</v>
      </c>
      <c r="C65" s="19">
        <f>VLOOKUP(B65,'רמי לוי'!$B$5:$BQ$92,65,0)</f>
        <v>14.7</v>
      </c>
      <c r="D65" s="19">
        <f>VLOOKUP($B65,'רמי לוי'!$B$5:$BQ$92,64,0)</f>
        <v>14.7</v>
      </c>
      <c r="E65" s="20">
        <f t="shared" si="0"/>
        <v>0</v>
      </c>
      <c r="F65" s="19">
        <f>VLOOKUP($B65,'רמי לוי'!$B$5:$BQ$92,58,0)</f>
        <v>14.7</v>
      </c>
      <c r="G65" s="20">
        <f t="shared" si="28"/>
        <v>0</v>
      </c>
      <c r="H65" s="19">
        <f>VLOOKUP($B65,'רמי לוי'!$B$5:$BQ$92,51,0)</f>
        <v>14.7</v>
      </c>
      <c r="I65" s="20">
        <f t="shared" si="29"/>
        <v>0</v>
      </c>
      <c r="J65" s="19">
        <f>VLOOKUP($B65,'רמי לוי'!$B$5:$BQ$92,37,0)</f>
        <v>14.7</v>
      </c>
      <c r="K65" s="20">
        <f t="shared" si="1"/>
        <v>0</v>
      </c>
      <c r="L65" s="19">
        <f>VLOOKUP($B65,'רמי לוי'!$B$5:$BQ$92,23,0)</f>
        <v>14.7</v>
      </c>
      <c r="M65" s="20">
        <f t="shared" si="2"/>
        <v>0</v>
      </c>
      <c r="N65" s="19">
        <f>VLOOKUP($B65,'רמי לוי'!$B$5:$BQ$92,9,0)</f>
        <v>14.7</v>
      </c>
      <c r="O65" s="20">
        <f t="shared" si="3"/>
        <v>0</v>
      </c>
      <c r="Q65" s="3" t="s">
        <v>98</v>
      </c>
      <c r="R65" s="3" t="s">
        <v>73</v>
      </c>
      <c r="S65" s="19">
        <f>VLOOKUP(R65,'שופרסל דיל'!$B$5:$BQ$92,65,0)</f>
        <v>15.9</v>
      </c>
      <c r="T65" s="19">
        <f>VLOOKUP($R65,'שופרסל דיל'!$B$5:$BQ$92,64,0)</f>
        <v>15.9</v>
      </c>
      <c r="U65" s="20">
        <f t="shared" si="4"/>
        <v>0</v>
      </c>
      <c r="V65" s="19">
        <f>VLOOKUP($R65,'שופרסל דיל'!$B$5:$BQ$92,58,0)</f>
        <v>15.9</v>
      </c>
      <c r="W65" s="20">
        <f t="shared" si="27"/>
        <v>0</v>
      </c>
      <c r="X65" s="19">
        <f>VLOOKUP($R65,'שופרסל דיל'!$B$5:$BQ$92,51,0)</f>
        <v>15.9</v>
      </c>
      <c r="Y65" s="20">
        <f t="shared" si="5"/>
        <v>0</v>
      </c>
      <c r="Z65" s="19">
        <f>VLOOKUP($R65,'שופרסל דיל'!$B$5:$BQ$92,37,0)</f>
        <v>15.9</v>
      </c>
      <c r="AA65" s="20">
        <f t="shared" si="6"/>
        <v>0</v>
      </c>
      <c r="AB65" s="19">
        <f>VLOOKUP($R65,'שופרסל דיל'!$B$5:$BQ$92,23,0)</f>
        <v>15.9</v>
      </c>
      <c r="AC65" s="20">
        <f t="shared" si="7"/>
        <v>0</v>
      </c>
      <c r="AD65" s="19">
        <f>VLOOKUP($R65,'שופרסל דיל'!$B$5:$BQ$92,9,0)</f>
        <v>15.9</v>
      </c>
      <c r="AE65" s="20">
        <f t="shared" si="8"/>
        <v>0</v>
      </c>
      <c r="AG65" s="3" t="s">
        <v>101</v>
      </c>
      <c r="AH65" s="3" t="s">
        <v>73</v>
      </c>
      <c r="AI65" s="19">
        <f>VLOOKUP(AH65,ויקטורי!$B$5:$BQ$92,65,0)</f>
        <v>14.91</v>
      </c>
      <c r="AJ65" s="19">
        <f>VLOOKUP($AH65,ויקטורי!$B$5:$BQ$92,64,0)</f>
        <v>15.055555555555999</v>
      </c>
      <c r="AK65" s="20">
        <f t="shared" si="9"/>
        <v>-9.6678966789959242E-3</v>
      </c>
      <c r="AL65" s="19">
        <f>VLOOKUP($AH65,ויקטורי!$B$5:$BQ$92,58,0)</f>
        <v>15.231940298507</v>
      </c>
      <c r="AM65" s="20">
        <f t="shared" si="10"/>
        <v>-2.1135869245663685E-2</v>
      </c>
      <c r="AN65" s="19">
        <f>VLOOKUP($AH65,ויקטורי!$B$5:$BQ$92,51,0)</f>
        <v>15.071071428571001</v>
      </c>
      <c r="AO65" s="20">
        <f t="shared" si="11"/>
        <v>-1.0687457048717097E-2</v>
      </c>
      <c r="AP65" s="19">
        <f>VLOOKUP($AH65,ויקטורי!$B$5:$BQ$92,37,0)</f>
        <v>14.34</v>
      </c>
      <c r="AQ65" s="20">
        <f t="shared" si="12"/>
        <v>3.9748953974895418E-2</v>
      </c>
      <c r="AR65" s="19">
        <f>VLOOKUP($AH65,ויקטורי!$B$5:$BQ$92,23,0)</f>
        <v>14.403050847457999</v>
      </c>
      <c r="AS65" s="20">
        <f t="shared" si="13"/>
        <v>3.5197345195200347E-2</v>
      </c>
      <c r="AT65" s="19">
        <f>VLOOKUP($AH65,ויקטורי!$B$5:$BQ$92,9,0)</f>
        <v>14.790806451612999</v>
      </c>
      <c r="AU65" s="20">
        <f t="shared" si="14"/>
        <v>8.0586240362845452E-3</v>
      </c>
      <c r="AW65" s="3" t="s">
        <v>103</v>
      </c>
      <c r="AX65" s="3" t="s">
        <v>73</v>
      </c>
      <c r="AY65" s="19">
        <f>VLOOKUP(AX65,'חצי חינם'!B67:BQ166,65,0)</f>
        <v>15.9</v>
      </c>
      <c r="AZ65" s="19">
        <f>VLOOKUP($AX65,'חצי חינם'!$B$5:$BQ$92,64,0)</f>
        <v>15.9</v>
      </c>
      <c r="BA65" s="20">
        <f t="shared" si="30"/>
        <v>0</v>
      </c>
      <c r="BB65" s="19">
        <f>VLOOKUP($AX65,'חצי חינם'!$B$5:$BQ$92,58,0)</f>
        <v>15.61</v>
      </c>
      <c r="BC65" s="20">
        <f t="shared" si="15"/>
        <v>1.8577834721332565E-2</v>
      </c>
      <c r="BD65" s="19">
        <f>VLOOKUP($AX65,'חצי חינם'!$B$5:$BQ$92,51,0)</f>
        <v>14.9</v>
      </c>
      <c r="BE65" s="20">
        <f t="shared" si="16"/>
        <v>6.7114093959731447E-2</v>
      </c>
      <c r="BF65" s="19">
        <f>VLOOKUP($AX65,'חצי חינם'!$B$5:$BQ$92,37,0)</f>
        <v>11.9</v>
      </c>
      <c r="BG65" s="20">
        <f t="shared" si="17"/>
        <v>0.33613445378151252</v>
      </c>
      <c r="BH65" s="19">
        <f>VLOOKUP($AX65,'חצי חינם'!$B$5:$BQ$92,23,0)</f>
        <v>11.9</v>
      </c>
      <c r="BI65" s="20">
        <f t="shared" si="18"/>
        <v>0.33613445378151252</v>
      </c>
      <c r="BJ65" s="19">
        <f>VLOOKUP($AX65,'חצי חינם'!$B$5:$BQ$92,9,0)</f>
        <v>14.9</v>
      </c>
      <c r="BK65" s="20">
        <f t="shared" si="34"/>
        <v>6.7114093959731447E-2</v>
      </c>
      <c r="BM65" s="3" t="s">
        <v>108</v>
      </c>
      <c r="BN65" s="3" t="s">
        <v>74</v>
      </c>
      <c r="BO65" s="19">
        <f>VLOOKUP(BN65,'קרפור היפר'!B67:BQ158,65,0)</f>
        <v>46.67</v>
      </c>
      <c r="BP65" s="19">
        <f>VLOOKUP($BN65,'קרפור היפר'!$B$5:$BQ$92,64,0)</f>
        <v>46.67</v>
      </c>
      <c r="BQ65" s="20">
        <f t="shared" si="31"/>
        <v>0</v>
      </c>
      <c r="BR65" s="19">
        <f>VLOOKUP($BN65,'קרפור היפר'!$B$5:$BQ$92,58,0)</f>
        <v>46.67</v>
      </c>
      <c r="BS65" s="20">
        <f t="shared" si="19"/>
        <v>0</v>
      </c>
      <c r="BT65" s="19">
        <f>VLOOKUP($BN65,'קרפור היפר'!$B$5:$BQ$92,51,0)</f>
        <v>46.67</v>
      </c>
      <c r="BU65" s="20">
        <f t="shared" si="20"/>
        <v>0</v>
      </c>
      <c r="BV65" s="19">
        <f>VLOOKUP($BN65,'קרפור היפר'!$B$5:$BQ$92,37,0)</f>
        <v>46.67</v>
      </c>
      <c r="BW65" s="20">
        <f t="shared" si="21"/>
        <v>0</v>
      </c>
      <c r="BX65" s="19">
        <f>VLOOKUP($BN65,'קרפור היפר'!$B$5:$BQ$92,23,0)</f>
        <v>40</v>
      </c>
      <c r="BY65" s="20">
        <f t="shared" si="22"/>
        <v>0.16674999999999995</v>
      </c>
      <c r="BZ65" s="19">
        <f>VLOOKUP(BN65,'קרפור היפר'!$B$5:$BQ$92,9,0)</f>
        <v>46.67</v>
      </c>
      <c r="CA65" s="20">
        <f t="shared" si="23"/>
        <v>0</v>
      </c>
      <c r="CC65" s="3" t="s">
        <v>111</v>
      </c>
      <c r="CD65" s="3" t="s">
        <v>73</v>
      </c>
      <c r="CE65" s="19">
        <f>VLOOKUP($CD65,יוחננוף!$B$5:$BQ$92,65,0)</f>
        <v>15.9</v>
      </c>
      <c r="CF65" s="19">
        <f>VLOOKUP($CD65,יוחננוף!$B$5:$BQ$92,64,0)</f>
        <v>15.9</v>
      </c>
      <c r="CG65" s="20">
        <f t="shared" si="32"/>
        <v>0</v>
      </c>
      <c r="CH65" s="19">
        <f>VLOOKUP($CD65,יוחננוף!$B$5:$BQ$92,58,0)</f>
        <v>15.9</v>
      </c>
      <c r="CI65" s="20">
        <f t="shared" si="24"/>
        <v>0</v>
      </c>
      <c r="CJ65" s="19">
        <f>VLOOKUP($CD65,יוחננוף!$B$5:$BQ$92,51,0)</f>
        <v>14.67</v>
      </c>
      <c r="CK65" s="20">
        <f t="shared" si="25"/>
        <v>8.3844580777096223E-2</v>
      </c>
      <c r="CL65" s="19">
        <f>VLOOKUP($CD65,יוחננוף!$B$5:$BQ$92,37,0)</f>
        <v>14.73</v>
      </c>
      <c r="CM65" s="20">
        <f t="shared" si="26"/>
        <v>7.9429735234215926E-2</v>
      </c>
      <c r="CN65" s="19">
        <f>VLOOKUP(CD65,יוחננוף!$B$5:$BQ$92,23,0)</f>
        <v>14.78</v>
      </c>
      <c r="CO65" s="20">
        <f t="shared" si="35"/>
        <v>7.5778078484438405E-2</v>
      </c>
      <c r="CP65" s="19">
        <f>VLOOKUP(CD65,יוחננוף!$B$5:$BQ$92,9,0)</f>
        <v>15.19125</v>
      </c>
      <c r="CQ65" s="20">
        <f t="shared" si="33"/>
        <v>4.6655146877314202E-2</v>
      </c>
    </row>
    <row r="66" spans="1:95" x14ac:dyDescent="0.3">
      <c r="A66" s="3" t="s">
        <v>10</v>
      </c>
      <c r="B66" s="3" t="s">
        <v>74</v>
      </c>
      <c r="C66" s="19">
        <f>VLOOKUP(B66,'רמי לוי'!$B$5:$BQ$92,65,0)</f>
        <v>39</v>
      </c>
      <c r="D66" s="19">
        <f>VLOOKUP($B66,'רמי לוי'!$B$5:$BQ$92,64,0)</f>
        <v>39</v>
      </c>
      <c r="E66" s="20">
        <f t="shared" si="0"/>
        <v>0</v>
      </c>
      <c r="F66" s="19">
        <f>VLOOKUP($B66,'רמי לוי'!$B$5:$BQ$92,58,0)</f>
        <v>39</v>
      </c>
      <c r="G66" s="20">
        <f t="shared" si="28"/>
        <v>0</v>
      </c>
      <c r="H66" s="19">
        <f>VLOOKUP($B66,'רמי לוי'!$B$5:$BQ$92,51,0)</f>
        <v>39</v>
      </c>
      <c r="I66" s="20">
        <f t="shared" si="29"/>
        <v>0</v>
      </c>
      <c r="J66" s="19">
        <f>VLOOKUP($B66,'רמי לוי'!$B$5:$BQ$92,37,0)</f>
        <v>39</v>
      </c>
      <c r="K66" s="20">
        <f t="shared" si="1"/>
        <v>0</v>
      </c>
      <c r="L66" s="19">
        <f>VLOOKUP($B66,'רמי לוי'!$B$5:$BQ$92,23,0)</f>
        <v>39</v>
      </c>
      <c r="M66" s="20">
        <f t="shared" si="2"/>
        <v>0</v>
      </c>
      <c r="N66" s="19">
        <f>VLOOKUP($B66,'רמי לוי'!$B$5:$BQ$92,9,0)</f>
        <v>39</v>
      </c>
      <c r="O66" s="20">
        <f t="shared" si="3"/>
        <v>0</v>
      </c>
      <c r="Q66" s="3" t="s">
        <v>98</v>
      </c>
      <c r="R66" s="3" t="s">
        <v>74</v>
      </c>
      <c r="S66" s="19">
        <f>VLOOKUP(R66,'שופרסל דיל'!$B$5:$BQ$92,65,0)</f>
        <v>50</v>
      </c>
      <c r="T66" s="19">
        <f>VLOOKUP($R66,'שופרסל דיל'!$B$5:$BQ$92,64,0)</f>
        <v>50</v>
      </c>
      <c r="U66" s="20">
        <f t="shared" si="4"/>
        <v>0</v>
      </c>
      <c r="V66" s="19">
        <f>VLOOKUP($R66,'שופרסל דיל'!$B$5:$BQ$92,58,0)</f>
        <v>50</v>
      </c>
      <c r="W66" s="20">
        <f t="shared" si="27"/>
        <v>0</v>
      </c>
      <c r="X66" s="19">
        <f>VLOOKUP($R66,'שופרסל דיל'!$B$5:$BQ$92,51,0)</f>
        <v>50</v>
      </c>
      <c r="Y66" s="20">
        <f t="shared" si="5"/>
        <v>0</v>
      </c>
      <c r="Z66" s="19">
        <f>VLOOKUP($R66,'שופרסל דיל'!$B$5:$BQ$92,37,0)</f>
        <v>50</v>
      </c>
      <c r="AA66" s="20">
        <f t="shared" si="6"/>
        <v>0</v>
      </c>
      <c r="AB66" s="19">
        <f>VLOOKUP($R66,'שופרסל דיל'!$B$5:$BQ$92,23,0)</f>
        <v>50</v>
      </c>
      <c r="AC66" s="20">
        <f t="shared" si="7"/>
        <v>0</v>
      </c>
      <c r="AD66" s="19">
        <f>VLOOKUP($R66,'שופרסל דיל'!$B$5:$BQ$92,9,0)</f>
        <v>50</v>
      </c>
      <c r="AE66" s="20">
        <f t="shared" si="8"/>
        <v>0</v>
      </c>
      <c r="AG66" s="3" t="s">
        <v>101</v>
      </c>
      <c r="AH66" s="3" t="s">
        <v>74</v>
      </c>
      <c r="AI66" s="19">
        <f>VLOOKUP(AH66,ויקטורי!$B$5:$BQ$92,65,0)</f>
        <v>50</v>
      </c>
      <c r="AJ66" s="19">
        <f>VLOOKUP($AH66,ויקטורי!$B$5:$BQ$92,64,0)</f>
        <v>50</v>
      </c>
      <c r="AK66" s="20">
        <f t="shared" si="9"/>
        <v>0</v>
      </c>
      <c r="AL66" s="19">
        <f>VLOOKUP($AH66,ויקטורי!$B$5:$BQ$92,58,0)</f>
        <v>50</v>
      </c>
      <c r="AM66" s="20">
        <f t="shared" si="10"/>
        <v>0</v>
      </c>
      <c r="AN66" s="19">
        <f>VLOOKUP($AH66,ויקטורי!$B$5:$BQ$92,51,0)</f>
        <v>50</v>
      </c>
      <c r="AO66" s="20">
        <f t="shared" si="11"/>
        <v>0</v>
      </c>
      <c r="AP66" s="19">
        <f>VLOOKUP($AH66,ויקטורי!$B$5:$BQ$92,37,0)</f>
        <v>50</v>
      </c>
      <c r="AQ66" s="20">
        <f t="shared" si="12"/>
        <v>0</v>
      </c>
      <c r="AR66" s="19">
        <f>VLOOKUP($AH66,ויקטורי!$B$5:$BQ$92,23,0)</f>
        <v>50</v>
      </c>
      <c r="AS66" s="20">
        <f t="shared" si="13"/>
        <v>0</v>
      </c>
      <c r="AT66" s="19">
        <f>VLOOKUP($AH66,ויקטורי!$B$5:$BQ$92,9,0)</f>
        <v>50</v>
      </c>
      <c r="AU66" s="20">
        <f t="shared" si="14"/>
        <v>0</v>
      </c>
      <c r="AW66" s="3" t="s">
        <v>103</v>
      </c>
      <c r="AX66" s="3" t="s">
        <v>74</v>
      </c>
      <c r="AY66" s="19">
        <f>VLOOKUP(AX66,'חצי חינם'!B68:BQ167,65,0)</f>
        <v>60</v>
      </c>
      <c r="AZ66" s="19">
        <f>VLOOKUP($AX66,'חצי חינם'!$B$5:$BQ$92,64,0)</f>
        <v>60</v>
      </c>
      <c r="BA66" s="20">
        <f t="shared" si="30"/>
        <v>0</v>
      </c>
      <c r="BB66" s="19">
        <f>VLOOKUP($AX66,'חצי חינם'!$B$5:$BQ$92,58,0)</f>
        <v>60</v>
      </c>
      <c r="BC66" s="20">
        <f t="shared" si="15"/>
        <v>0</v>
      </c>
      <c r="BD66" s="19">
        <f>VLOOKUP($AX66,'חצי חינם'!$B$5:$BQ$92,51,0)</f>
        <v>60</v>
      </c>
      <c r="BE66" s="20">
        <f t="shared" si="16"/>
        <v>0</v>
      </c>
      <c r="BF66" s="19">
        <f>VLOOKUP($AX66,'חצי חינם'!$B$5:$BQ$92,37,0)</f>
        <v>39</v>
      </c>
      <c r="BG66" s="20">
        <f t="shared" si="17"/>
        <v>0.53846153846153855</v>
      </c>
      <c r="BH66" s="19">
        <f>VLOOKUP($AX66,'חצי חינם'!$B$5:$BQ$92,23,0)</f>
        <v>39</v>
      </c>
      <c r="BI66" s="20">
        <f t="shared" si="18"/>
        <v>0.53846153846153855</v>
      </c>
      <c r="BJ66" s="19">
        <f>VLOOKUP($AX66,'חצי חינם'!$B$5:$BQ$92,9,0)</f>
        <v>60</v>
      </c>
      <c r="BK66" s="20">
        <f t="shared" si="34"/>
        <v>0</v>
      </c>
      <c r="BM66" s="3" t="s">
        <v>108</v>
      </c>
      <c r="BN66" s="3" t="s">
        <v>75</v>
      </c>
      <c r="BO66" s="19">
        <f>VLOOKUP(BN66,'קרפור היפר'!B68:BQ159,65,0)</f>
        <v>73.33</v>
      </c>
      <c r="BP66" s="19">
        <f>VLOOKUP($BN66,'קרפור היפר'!$B$5:$BQ$92,64,0)</f>
        <v>72</v>
      </c>
      <c r="BQ66" s="20">
        <f t="shared" si="31"/>
        <v>1.8472222222222223E-2</v>
      </c>
      <c r="BR66" s="19">
        <f>VLOOKUP($BN66,'קרפור היפר'!$B$5:$BQ$92,58,0)</f>
        <v>72</v>
      </c>
      <c r="BS66" s="20">
        <f t="shared" si="19"/>
        <v>1.8472222222222223E-2</v>
      </c>
      <c r="BT66" s="19">
        <f>VLOOKUP($BN66,'קרפור היפר'!$B$5:$BQ$92,51,0)</f>
        <v>72</v>
      </c>
      <c r="BU66" s="20">
        <f t="shared" si="20"/>
        <v>1.8472222222222223E-2</v>
      </c>
      <c r="BV66" s="19">
        <f>VLOOKUP($BN66,'קרפור היפר'!$B$5:$BQ$92,37,0)</f>
        <v>73.33</v>
      </c>
      <c r="BW66" s="20">
        <f t="shared" si="21"/>
        <v>0</v>
      </c>
      <c r="BX66" s="19">
        <f>VLOOKUP($BN66,'קרפור היפר'!$B$5:$BQ$92,23,0)</f>
        <v>73.33</v>
      </c>
      <c r="BY66" s="20">
        <f t="shared" si="22"/>
        <v>0</v>
      </c>
      <c r="BZ66" s="19">
        <f>VLOOKUP(BN66,'קרפור היפר'!$B$5:$BQ$92,9,0)</f>
        <v>72</v>
      </c>
      <c r="CA66" s="20">
        <f t="shared" si="23"/>
        <v>1.8472222222222223E-2</v>
      </c>
      <c r="CC66" s="3" t="s">
        <v>111</v>
      </c>
      <c r="CD66" s="3" t="s">
        <v>74</v>
      </c>
      <c r="CE66" s="19">
        <f>VLOOKUP($CD66,יוחננוף!$B$5:$BQ$92,65,0)</f>
        <v>49.68</v>
      </c>
      <c r="CF66" s="19">
        <f>VLOOKUP($CD66,יוחננוף!$B$5:$BQ$92,64,0)</f>
        <v>47.486874999999998</v>
      </c>
      <c r="CG66" s="20">
        <f t="shared" si="32"/>
        <v>4.6183813948591057E-2</v>
      </c>
      <c r="CH66" s="19">
        <f>VLOOKUP($CD66,יוחננוף!$B$5:$BQ$92,58,0)</f>
        <v>47.643529411765002</v>
      </c>
      <c r="CI66" s="20">
        <f t="shared" si="24"/>
        <v>4.2743906956064448E-2</v>
      </c>
      <c r="CJ66" s="19">
        <f>VLOOKUP($CD66,יוחננוף!$B$5:$BQ$92,51,0)</f>
        <v>47.580624999999998</v>
      </c>
      <c r="CK66" s="20">
        <f t="shared" si="25"/>
        <v>4.4122476323083193E-2</v>
      </c>
      <c r="CL66" s="19">
        <f>VLOOKUP($CD66,יוחננוף!$B$5:$BQ$92,37,0)</f>
        <v>46.851515151515002</v>
      </c>
      <c r="CM66" s="20">
        <f t="shared" si="26"/>
        <v>6.0371256710435972E-2</v>
      </c>
      <c r="CN66" s="19">
        <f>VLOOKUP(CD66,יוחננוף!$B$5:$BQ$92,23,0)</f>
        <v>46.851515151515002</v>
      </c>
      <c r="CO66" s="20">
        <f t="shared" si="35"/>
        <v>6.0371256710435972E-2</v>
      </c>
      <c r="CP66" s="19">
        <f>VLOOKUP(CD66,יוחננוף!$B$5:$BQ$92,9,0)</f>
        <v>46.851515151515002</v>
      </c>
      <c r="CQ66" s="20">
        <f t="shared" si="33"/>
        <v>6.0371256710435972E-2</v>
      </c>
    </row>
    <row r="67" spans="1:95" x14ac:dyDescent="0.3">
      <c r="A67" s="3" t="s">
        <v>10</v>
      </c>
      <c r="B67" s="3" t="s">
        <v>75</v>
      </c>
      <c r="C67" s="19">
        <f>VLOOKUP(B67,'רמי לוי'!$B$5:$BQ$92,65,0)</f>
        <v>60</v>
      </c>
      <c r="D67" s="19">
        <f>VLOOKUP($B67,'רמי לוי'!$B$5:$BQ$92,64,0)</f>
        <v>60</v>
      </c>
      <c r="E67" s="20">
        <f t="shared" si="0"/>
        <v>0</v>
      </c>
      <c r="F67" s="19">
        <f>VLOOKUP($B67,'רמי לוי'!$B$5:$BQ$92,58,0)</f>
        <v>60</v>
      </c>
      <c r="G67" s="20">
        <f t="shared" si="28"/>
        <v>0</v>
      </c>
      <c r="H67" s="19">
        <f>VLOOKUP($B67,'רמי לוי'!$B$5:$BQ$92,51,0)</f>
        <v>60</v>
      </c>
      <c r="I67" s="20">
        <f t="shared" si="29"/>
        <v>0</v>
      </c>
      <c r="J67" s="19">
        <f>VLOOKUP($B67,'רמי לוי'!$B$5:$BQ$92,37,0)</f>
        <v>60</v>
      </c>
      <c r="K67" s="20">
        <f t="shared" si="1"/>
        <v>0</v>
      </c>
      <c r="L67" s="19">
        <f>VLOOKUP($B67,'רמי לוי'!$B$5:$BQ$92,23,0)</f>
        <v>60</v>
      </c>
      <c r="M67" s="20">
        <f t="shared" si="2"/>
        <v>0</v>
      </c>
      <c r="N67" s="19">
        <f>VLOOKUP($B67,'רמי לוי'!$B$5:$BQ$92,9,0)</f>
        <v>60</v>
      </c>
      <c r="O67" s="20">
        <f t="shared" si="3"/>
        <v>0</v>
      </c>
      <c r="Q67" s="3" t="s">
        <v>98</v>
      </c>
      <c r="R67" s="3" t="s">
        <v>75</v>
      </c>
      <c r="S67" s="19">
        <f>VLOOKUP(R67,'שופרסל דיל'!$B$5:$BQ$92,65,0)</f>
        <v>80</v>
      </c>
      <c r="T67" s="19">
        <f>VLOOKUP($R67,'שופרסל דיל'!$B$5:$BQ$92,64,0)</f>
        <v>80</v>
      </c>
      <c r="U67" s="20">
        <f t="shared" si="4"/>
        <v>0</v>
      </c>
      <c r="V67" s="19">
        <f>VLOOKUP($R67,'שופרסל דיל'!$B$5:$BQ$92,58,0)</f>
        <v>80</v>
      </c>
      <c r="W67" s="20">
        <f t="shared" si="27"/>
        <v>0</v>
      </c>
      <c r="X67" s="19">
        <f>VLOOKUP($R67,'שופרסל דיל'!$B$5:$BQ$92,51,0)</f>
        <v>80</v>
      </c>
      <c r="Y67" s="20">
        <f t="shared" si="5"/>
        <v>0</v>
      </c>
      <c r="Z67" s="19">
        <f>VLOOKUP($R67,'שופרסל דיל'!$B$5:$BQ$92,37,0)</f>
        <v>80</v>
      </c>
      <c r="AA67" s="20">
        <f t="shared" si="6"/>
        <v>0</v>
      </c>
      <c r="AB67" s="19">
        <f>VLOOKUP($R67,'שופרסל דיל'!$B$5:$BQ$92,23,0)</f>
        <v>80</v>
      </c>
      <c r="AC67" s="20">
        <f t="shared" si="7"/>
        <v>0</v>
      </c>
      <c r="AD67" s="19">
        <f>VLOOKUP($R67,'שופרסל דיל'!$B$5:$BQ$92,9,0)</f>
        <v>80</v>
      </c>
      <c r="AE67" s="20">
        <f t="shared" si="8"/>
        <v>0</v>
      </c>
      <c r="AG67" s="3" t="s">
        <v>101</v>
      </c>
      <c r="AH67" s="3" t="s">
        <v>75</v>
      </c>
      <c r="AI67" s="19">
        <f>VLOOKUP(AH67,ויקטורי!$B$5:$BQ$92,65,0)</f>
        <v>80</v>
      </c>
      <c r="AJ67" s="19">
        <f>VLOOKUP($AH67,ויקטורי!$B$5:$BQ$92,64,0)</f>
        <v>80</v>
      </c>
      <c r="AK67" s="20">
        <f t="shared" si="9"/>
        <v>0</v>
      </c>
      <c r="AL67" s="19">
        <f>VLOOKUP($AH67,ויקטורי!$B$5:$BQ$92,58,0)</f>
        <v>80</v>
      </c>
      <c r="AM67" s="20">
        <f t="shared" si="10"/>
        <v>0</v>
      </c>
      <c r="AN67" s="19">
        <f>VLOOKUP($AH67,ויקטורי!$B$5:$BQ$92,51,0)</f>
        <v>80</v>
      </c>
      <c r="AO67" s="20">
        <f t="shared" si="11"/>
        <v>0</v>
      </c>
      <c r="AP67" s="19">
        <f>VLOOKUP($AH67,ויקטורי!$B$5:$BQ$92,37,0)</f>
        <v>80</v>
      </c>
      <c r="AQ67" s="20">
        <f t="shared" si="12"/>
        <v>0</v>
      </c>
      <c r="AR67" s="19">
        <f>VLOOKUP($AH67,ויקטורי!$B$5:$BQ$92,23,0)</f>
        <v>80</v>
      </c>
      <c r="AS67" s="20">
        <f t="shared" si="13"/>
        <v>0</v>
      </c>
      <c r="AT67" s="19">
        <f>VLOOKUP($AH67,ויקטורי!$B$5:$BQ$92,9,0)</f>
        <v>80</v>
      </c>
      <c r="AU67" s="20">
        <f t="shared" si="14"/>
        <v>0</v>
      </c>
      <c r="AW67" s="3" t="s">
        <v>103</v>
      </c>
      <c r="AX67" s="3" t="s">
        <v>75</v>
      </c>
      <c r="AY67" s="19">
        <f>VLOOKUP(AX67,'חצי חינם'!B69:BQ168,65,0)</f>
        <v>89</v>
      </c>
      <c r="AZ67" s="19">
        <f>VLOOKUP($AX67,'חצי חינם'!$B$5:$BQ$92,64,0)</f>
        <v>89</v>
      </c>
      <c r="BA67" s="20">
        <f t="shared" si="30"/>
        <v>0</v>
      </c>
      <c r="BB67" s="19">
        <f>VLOOKUP($AX67,'חצי חינם'!$B$5:$BQ$92,58,0)</f>
        <v>89</v>
      </c>
      <c r="BC67" s="20">
        <f t="shared" si="15"/>
        <v>0</v>
      </c>
      <c r="BD67" s="19">
        <f>VLOOKUP($AX67,'חצי חינם'!$B$5:$BQ$92,51,0)</f>
        <v>89</v>
      </c>
      <c r="BE67" s="20">
        <f t="shared" si="16"/>
        <v>0</v>
      </c>
      <c r="BF67" s="19">
        <f>VLOOKUP($AX67,'חצי חינם'!$B$5:$BQ$92,37,0)</f>
        <v>72</v>
      </c>
      <c r="BG67" s="20">
        <f t="shared" si="17"/>
        <v>0.23611111111111116</v>
      </c>
      <c r="BH67" s="19">
        <f>VLOOKUP($AX67,'חצי חינם'!$B$5:$BQ$92,23,0)</f>
        <v>72</v>
      </c>
      <c r="BI67" s="20">
        <f t="shared" si="18"/>
        <v>0.23611111111111116</v>
      </c>
      <c r="BJ67" s="19">
        <f>VLOOKUP($AX67,'חצי חינם'!$B$5:$BQ$92,9,0)</f>
        <v>89</v>
      </c>
      <c r="BK67" s="20">
        <f t="shared" si="34"/>
        <v>0</v>
      </c>
      <c r="BM67" s="3" t="s">
        <v>108</v>
      </c>
      <c r="BN67" s="3" t="s">
        <v>99</v>
      </c>
      <c r="BO67" s="19">
        <f>VLOOKUP(BN67,'קרפור היפר'!B69:BQ160,65,0)</f>
        <v>48</v>
      </c>
      <c r="BP67" s="19">
        <f>VLOOKUP($BN67,'קרפור היפר'!$B$5:$BQ$92,64,0)</f>
        <v>48</v>
      </c>
      <c r="BQ67" s="20">
        <f t="shared" si="31"/>
        <v>0</v>
      </c>
      <c r="BR67" s="19">
        <f>VLOOKUP($BN67,'קרפור היפר'!$B$5:$BQ$92,58,0)</f>
        <v>48</v>
      </c>
      <c r="BS67" s="20">
        <f t="shared" si="19"/>
        <v>0</v>
      </c>
      <c r="BT67" s="19">
        <f>VLOOKUP($BN67,'קרפור היפר'!$B$5:$BQ$92,51,0)</f>
        <v>48</v>
      </c>
      <c r="BU67" s="20">
        <f t="shared" si="20"/>
        <v>0</v>
      </c>
      <c r="BV67" s="19">
        <f>VLOOKUP($BN67,'קרפור היפר'!$B$5:$BQ$92,37,0)</f>
        <v>48</v>
      </c>
      <c r="BW67" s="20">
        <f t="shared" si="21"/>
        <v>0</v>
      </c>
      <c r="BX67" s="19">
        <f>VLOOKUP($BN67,'קרפור היפר'!$B$5:$BQ$92,23,0)</f>
        <v>48</v>
      </c>
      <c r="BY67" s="20">
        <f t="shared" si="22"/>
        <v>0</v>
      </c>
      <c r="BZ67" s="19">
        <f>VLOOKUP(BN67,'קרפור היפר'!$B$5:$BQ$92,9,0)</f>
        <v>48</v>
      </c>
      <c r="CA67" s="20">
        <f t="shared" si="23"/>
        <v>0</v>
      </c>
      <c r="CC67" s="3" t="s">
        <v>111</v>
      </c>
      <c r="CD67" s="3" t="s">
        <v>75</v>
      </c>
      <c r="CE67" s="19">
        <f>VLOOKUP($CD67,יוחננוף!$B$5:$BQ$92,65,0)</f>
        <v>72.8</v>
      </c>
      <c r="CF67" s="19">
        <f>VLOOKUP($CD67,יוחננוף!$B$5:$BQ$92,64,0)</f>
        <v>72.77</v>
      </c>
      <c r="CG67" s="20">
        <f t="shared" si="32"/>
        <v>4.1225779854348055E-4</v>
      </c>
      <c r="CH67" s="19">
        <f>VLOOKUP($CD67,יוחננוף!$B$5:$BQ$92,58,0)</f>
        <v>72.77</v>
      </c>
      <c r="CI67" s="20">
        <f t="shared" si="24"/>
        <v>4.1225779854348055E-4</v>
      </c>
      <c r="CJ67" s="19">
        <f>VLOOKUP($CD67,יוחננוף!$B$5:$BQ$92,51,0)</f>
        <v>73.146249999999995</v>
      </c>
      <c r="CK67" s="20">
        <f t="shared" si="25"/>
        <v>-4.7336671394636598E-3</v>
      </c>
      <c r="CL67" s="19">
        <f>VLOOKUP($CD67,יוחננוף!$B$5:$BQ$92,37,0)</f>
        <v>72</v>
      </c>
      <c r="CM67" s="20">
        <f t="shared" si="26"/>
        <v>1.1111111111111072E-2</v>
      </c>
      <c r="CN67" s="19">
        <f>VLOOKUP(CD67,יוחננוף!$B$5:$BQ$92,23,0)</f>
        <v>72</v>
      </c>
      <c r="CO67" s="20">
        <f t="shared" si="35"/>
        <v>1.1111111111111072E-2</v>
      </c>
      <c r="CP67" s="19">
        <f>VLOOKUP(CD67,יוחננוף!$B$5:$BQ$92,9,0)</f>
        <v>72</v>
      </c>
      <c r="CQ67" s="20">
        <f t="shared" si="33"/>
        <v>1.1111111111111072E-2</v>
      </c>
    </row>
    <row r="68" spans="1:95" ht="14.5" x14ac:dyDescent="0.35">
      <c r="A68" s="3" t="s">
        <v>10</v>
      </c>
      <c r="B68" s="3" t="s">
        <v>76</v>
      </c>
      <c r="C68" s="19">
        <f>VLOOKUP(B68,'רמי לוי'!$B$5:$BQ$92,65,0)</f>
        <v>48</v>
      </c>
      <c r="D68" s="19">
        <f>VLOOKUP($B68,'רמי לוי'!$B$5:$BQ$92,64,0)</f>
        <v>48</v>
      </c>
      <c r="E68" s="20">
        <f t="shared" ref="E68:E89" si="36">C68/D68-1</f>
        <v>0</v>
      </c>
      <c r="F68" s="19">
        <f>VLOOKUP($B68,'רמי לוי'!$B$5:$BQ$92,58,0)</f>
        <v>48</v>
      </c>
      <c r="G68" s="20">
        <f t="shared" ref="G68:G89" si="37">C68/F68-1</f>
        <v>0</v>
      </c>
      <c r="H68" s="19">
        <f>VLOOKUP($B68,'רמי לוי'!$B$5:$BQ$92,51,0)</f>
        <v>48</v>
      </c>
      <c r="I68" s="20">
        <f t="shared" ref="I68:I89" si="38">$C68/H68-1</f>
        <v>0</v>
      </c>
      <c r="J68" s="19">
        <f>VLOOKUP($B68,'רמי לוי'!$B$5:$BQ$92,37,0)</f>
        <v>48</v>
      </c>
      <c r="K68" s="20">
        <f t="shared" ref="K68:K89" si="39">$C68/J68-1</f>
        <v>0</v>
      </c>
      <c r="L68" s="19">
        <f>VLOOKUP($B68,'רמי לוי'!$B$5:$BQ$92,23,0)</f>
        <v>48</v>
      </c>
      <c r="M68" s="20">
        <f t="shared" ref="M68:M89" si="40">$C68/L68-1</f>
        <v>0</v>
      </c>
      <c r="N68" s="19">
        <f>VLOOKUP($B68,'רמי לוי'!$B$5:$BQ$92,9,0)</f>
        <v>48</v>
      </c>
      <c r="O68" s="20">
        <f t="shared" ref="O68:O89" si="41">$C68/N68-1</f>
        <v>0</v>
      </c>
      <c r="Q68" s="3" t="s">
        <v>98</v>
      </c>
      <c r="R68" s="3" t="s">
        <v>99</v>
      </c>
      <c r="S68" s="19">
        <f>VLOOKUP(R68,'שופרסל דיל'!$B$5:$BQ$92,65,0)</f>
        <v>48.95</v>
      </c>
      <c r="T68" s="19">
        <f>VLOOKUP($R68,'שופרסל דיל'!$B$5:$BQ$92,64,0)</f>
        <v>48.95</v>
      </c>
      <c r="U68" s="20">
        <f t="shared" ref="U68:U89" si="42">S68/T68-1</f>
        <v>0</v>
      </c>
      <c r="V68" s="19">
        <f>VLOOKUP($R68,'שופרסל דיל'!$B$5:$BQ$92,58,0)</f>
        <v>48.95</v>
      </c>
      <c r="W68" s="20">
        <f t="shared" ref="W68:W89" si="43">S68/V68-1</f>
        <v>0</v>
      </c>
      <c r="X68" s="19">
        <f>VLOOKUP($R68,'שופרסל דיל'!$B$5:$BQ$92,51,0)</f>
        <v>48.95</v>
      </c>
      <c r="Y68" s="20">
        <f t="shared" ref="Y68:Y89" si="44">$S68/X68-1</f>
        <v>0</v>
      </c>
      <c r="Z68" s="19">
        <f>VLOOKUP($R68,'שופרסל דיל'!$B$5:$BQ$92,37,0)</f>
        <v>48.95</v>
      </c>
      <c r="AA68" s="20">
        <f t="shared" ref="AA68:AA89" si="45">$S68/Z68-1</f>
        <v>0</v>
      </c>
      <c r="AB68" s="19">
        <f>VLOOKUP($R68,'שופרסל דיל'!$B$5:$BQ$92,23,0)</f>
        <v>48.95</v>
      </c>
      <c r="AC68" s="20">
        <f t="shared" ref="AC68:AC89" si="46">$S68/AB68-1</f>
        <v>0</v>
      </c>
      <c r="AD68" s="19">
        <f>VLOOKUP($R68,'שופרסל דיל'!$B$5:$BQ$92,9,0)</f>
        <v>48.95</v>
      </c>
      <c r="AE68" s="20">
        <f t="shared" ref="AE68:AE89" si="47">$S68/AD68-1</f>
        <v>0</v>
      </c>
      <c r="AG68" s="3" t="s">
        <v>101</v>
      </c>
      <c r="AH68" s="3" t="s">
        <v>77</v>
      </c>
      <c r="AI68" s="19">
        <f>VLOOKUP(AH68,ויקטורי!$B$5:$BQ$92,65,0)</f>
        <v>4.1945454545454997</v>
      </c>
      <c r="AJ68" s="19">
        <f>VLOOKUP($AH68,ויקטורי!$B$5:$BQ$92,64,0)</f>
        <v>4.28</v>
      </c>
      <c r="AK68" s="20">
        <f t="shared" ref="AK68:AK89" si="48">AI68/AJ68-1</f>
        <v>-1.9966015293107597E-2</v>
      </c>
      <c r="AL68" s="19">
        <f>VLOOKUP($AH68,ויקטורי!$B$5:$BQ$92,58,0)</f>
        <v>4.7533333333333001</v>
      </c>
      <c r="AM68" s="20">
        <f t="shared" ref="AM68:AM89" si="49">$AI68/AL68-1</f>
        <v>-0.1175570572484862</v>
      </c>
      <c r="AN68" s="19">
        <f>VLOOKUP($AH68,ויקטורי!$B$5:$BQ$92,51,0)</f>
        <v>3.13</v>
      </c>
      <c r="AO68" s="20">
        <f t="shared" ref="AO68:AO89" si="50">$AI68/AN68-1</f>
        <v>0.34011036886437696</v>
      </c>
      <c r="AP68" s="19">
        <f>VLOOKUP($AH68,ויקטורי!$B$5:$BQ$92,37,0)</f>
        <v>2.4845454545455001</v>
      </c>
      <c r="AQ68" s="20">
        <f t="shared" ref="AQ68:AQ89" si="51">$AI68/AP68-1</f>
        <v>0.68825466520306078</v>
      </c>
      <c r="AR68" s="19">
        <f>VLOOKUP($AH68,ויקטורי!$B$5:$BQ$92,23,0)</f>
        <v>2.6219402985075</v>
      </c>
      <c r="AS68" s="20">
        <f t="shared" ref="AS68:AS89" si="52">$AI68/AR68-1</f>
        <v>0.59978679031447868</v>
      </c>
      <c r="AT68" s="19">
        <f>VLOOKUP($AH68,ויקטורי!$B$5:$BQ$92,9,0)</f>
        <v>2.4700000000000002</v>
      </c>
      <c r="AU68" s="20">
        <f t="shared" ref="AU68:AU89" si="53">$AI68/AT68-1</f>
        <v>0.69819654030182154</v>
      </c>
      <c r="AW68" s="3" t="s">
        <v>103</v>
      </c>
      <c r="AX68" s="18" t="s">
        <v>105</v>
      </c>
      <c r="AY68" s="19">
        <f>VLOOKUP(AX68,'חצי חינם'!B70:BQ169,65,0)</f>
        <v>48.95</v>
      </c>
      <c r="AZ68" s="19">
        <f>VLOOKUP($AX68,'חצי חינם'!$B$5:$BQ$92,64,0)</f>
        <v>48.95</v>
      </c>
      <c r="BA68" s="20">
        <f t="shared" ref="BA68:BA89" si="54">AY68/AZ68-1</f>
        <v>0</v>
      </c>
      <c r="BB68" s="19">
        <f>VLOOKUP($AX68,'חצי חינם'!$B$5:$BQ$92,58,0)</f>
        <v>48.95</v>
      </c>
      <c r="BC68" s="20">
        <f t="shared" ref="BC68:BC89" si="55">$AY68/BB68-1</f>
        <v>0</v>
      </c>
      <c r="BD68" s="19">
        <f>VLOOKUP($AX68,'חצי חינם'!$B$5:$BQ$92,51,0)</f>
        <v>48.95</v>
      </c>
      <c r="BE68" s="20">
        <f t="shared" ref="BE68:BE89" si="56">$AY68/BD68-1</f>
        <v>0</v>
      </c>
      <c r="BF68" s="19">
        <f>VLOOKUP($AX68,'חצי חינם'!$B$5:$BQ$92,37,0)</f>
        <v>48.5</v>
      </c>
      <c r="BG68" s="20">
        <f t="shared" ref="BG68:BG89" si="57">$AY68/BF68-1</f>
        <v>9.2783505154638846E-3</v>
      </c>
      <c r="BH68" s="19">
        <f>VLOOKUP($AX68,'חצי חינם'!$B$5:$BQ$92,23,0)</f>
        <v>48.5</v>
      </c>
      <c r="BI68" s="20">
        <f t="shared" ref="BI68:BI89" si="58">$AY68/BH68-1</f>
        <v>9.2783505154638846E-3</v>
      </c>
      <c r="BJ68" s="19">
        <f>VLOOKUP($AX68,'חצי חינם'!$B$5:$BQ$92,9,0)</f>
        <v>48.5</v>
      </c>
      <c r="BK68" s="20">
        <f t="shared" ref="BK68:BK88" si="59">$AY68/BJ68-1</f>
        <v>9.2783505154638846E-3</v>
      </c>
      <c r="BM68" s="3" t="s">
        <v>108</v>
      </c>
      <c r="BN68" s="3" t="s">
        <v>77</v>
      </c>
      <c r="BO68" s="19">
        <f>VLOOKUP(BN68,'קרפור היפר'!B70:BQ161,65,0)</f>
        <v>4.9000000000000004</v>
      </c>
      <c r="BP68" s="19">
        <f>VLOOKUP($BN68,'קרפור היפר'!$B$5:$BQ$92,64,0)</f>
        <v>4.2300000000000004</v>
      </c>
      <c r="BQ68" s="20">
        <f t="shared" si="31"/>
        <v>0.15839243498817956</v>
      </c>
      <c r="BR68" s="19">
        <f>VLOOKUP($BN68,'קרפור היפר'!$B$5:$BQ$92,58,0)</f>
        <v>3.9</v>
      </c>
      <c r="BS68" s="20">
        <f t="shared" ref="BS68:BS89" si="60">BO68/BR68-1</f>
        <v>0.25641025641025661</v>
      </c>
      <c r="BT68" s="19">
        <f>VLOOKUP($BN68,'קרפור היפר'!$B$5:$BQ$92,51,0)</f>
        <v>3.9</v>
      </c>
      <c r="BU68" s="20">
        <f t="shared" ref="BU68:BU89" si="61">BO68/BT68-1</f>
        <v>0.25641025641025661</v>
      </c>
      <c r="BV68" s="19">
        <f>VLOOKUP($BN68,'קרפור היפר'!$B$5:$BQ$92,37,0)</f>
        <v>3.2333333333333001</v>
      </c>
      <c r="BW68" s="20">
        <f t="shared" ref="BW68:BW89" si="62">BO68/BV68-1</f>
        <v>0.51546391752578891</v>
      </c>
      <c r="BX68" s="19">
        <f>VLOOKUP($BN68,'קרפור היפר'!$B$5:$BQ$92,23,0)</f>
        <v>2.9</v>
      </c>
      <c r="BY68" s="20">
        <f t="shared" ref="BY68:BY89" si="63">BO68/BX68-1</f>
        <v>0.68965517241379337</v>
      </c>
      <c r="BZ68" s="19">
        <f>VLOOKUP(BN68,'קרפור היפר'!$B$5:$BQ$92,9,0)</f>
        <v>4.3466666666667004</v>
      </c>
      <c r="CA68" s="20">
        <f t="shared" ref="CA68:CA89" si="64">BO68/BZ68-1</f>
        <v>0.1273006134969239</v>
      </c>
      <c r="CC68" s="3" t="s">
        <v>111</v>
      </c>
      <c r="CD68" s="3" t="s">
        <v>99</v>
      </c>
      <c r="CE68" s="19">
        <f>VLOOKUP($CD68,יוחננוף!$B$5:$BQ$92,65,0)</f>
        <v>41.3</v>
      </c>
      <c r="CF68" s="19">
        <f>VLOOKUP($CD68,יוחננוף!$B$5:$BQ$92,64,0)</f>
        <v>41.85</v>
      </c>
      <c r="CG68" s="20">
        <f t="shared" si="32"/>
        <v>-1.31421744324971E-2</v>
      </c>
      <c r="CH68" s="19">
        <f>VLOOKUP($CD68,יוחננוף!$B$5:$BQ$92,58,0)</f>
        <v>41.85</v>
      </c>
      <c r="CI68" s="20">
        <f t="shared" ref="CI68:CI86" si="65">CE68/CH68-1</f>
        <v>-1.31421744324971E-2</v>
      </c>
      <c r="CJ68" s="19">
        <f>VLOOKUP($CD68,יוחננוף!$B$5:$BQ$92,51,0)</f>
        <v>41.85</v>
      </c>
      <c r="CK68" s="20">
        <f t="shared" ref="CK68:CK89" si="66">CE68/CJ68-1</f>
        <v>-1.31421744324971E-2</v>
      </c>
      <c r="CL68" s="19">
        <f>VLOOKUP($CD68,יוחננוף!$B$5:$BQ$92,37,0)</f>
        <v>41.3</v>
      </c>
      <c r="CM68" s="20">
        <f t="shared" ref="CM68:CM89" si="67">CE68/CL68-1</f>
        <v>0</v>
      </c>
      <c r="CN68" s="19">
        <f>VLOOKUP(CD68,יוחננוף!$B$5:$BQ$92,23,0)</f>
        <v>41.3</v>
      </c>
      <c r="CO68" s="20">
        <f t="shared" ref="CO68:CO89" si="68">CE68/CN68-1</f>
        <v>0</v>
      </c>
      <c r="CP68" s="19">
        <f>VLOOKUP(CD68,יוחננוף!$B$5:$BQ$92,9,0)</f>
        <v>41.3</v>
      </c>
      <c r="CQ68" s="20">
        <f t="shared" ref="CQ68:CQ89" si="69">CE68/CP68-1</f>
        <v>0</v>
      </c>
    </row>
    <row r="69" spans="1:95" x14ac:dyDescent="0.3">
      <c r="A69" s="3" t="s">
        <v>10</v>
      </c>
      <c r="B69" s="3" t="s">
        <v>77</v>
      </c>
      <c r="C69" s="19">
        <f>VLOOKUP(B69,'רמי לוי'!$B$5:$BQ$92,65,0)</f>
        <v>4.3489285714286003</v>
      </c>
      <c r="D69" s="19">
        <f>VLOOKUP($B69,'רמי לוי'!$B$5:$BQ$92,64,0)</f>
        <v>4.5999999999999996</v>
      </c>
      <c r="E69" s="20">
        <f t="shared" si="36"/>
        <v>-5.4580745341608505E-2</v>
      </c>
      <c r="F69" s="19">
        <f>VLOOKUP($B69,'רמי לוי'!$B$5:$BQ$92,58,0)</f>
        <v>4.4000000000000004</v>
      </c>
      <c r="G69" s="20">
        <f t="shared" si="37"/>
        <v>-1.1607142857136377E-2</v>
      </c>
      <c r="H69" s="19">
        <f>VLOOKUP($B69,'רמי לוי'!$B$5:$BQ$92,51,0)</f>
        <v>4.53</v>
      </c>
      <c r="I69" s="20">
        <f t="shared" si="38"/>
        <v>-3.9971617786180969E-2</v>
      </c>
      <c r="J69" s="19">
        <f>VLOOKUP($B69,'רמי לוי'!$B$5:$BQ$92,37,0)</f>
        <v>2.76</v>
      </c>
      <c r="K69" s="20">
        <f t="shared" si="39"/>
        <v>0.57569875776398582</v>
      </c>
      <c r="L69" s="19">
        <f>VLOOKUP($B69,'רמי לוי'!$B$5:$BQ$92,23,0)</f>
        <v>2.8518181818181998</v>
      </c>
      <c r="M69" s="20">
        <f t="shared" si="40"/>
        <v>0.52496698392458718</v>
      </c>
      <c r="N69" s="19">
        <f>VLOOKUP($B69,'רמי לוי'!$B$5:$BQ$92,9,0)</f>
        <v>2.6752727272726999</v>
      </c>
      <c r="O69" s="20">
        <f t="shared" si="41"/>
        <v>0.62560195343601643</v>
      </c>
      <c r="Q69" s="3" t="s">
        <v>98</v>
      </c>
      <c r="R69" s="3" t="s">
        <v>77</v>
      </c>
      <c r="S69" s="19">
        <f>VLOOKUP(R69,'שופרסל דיל'!$B$5:$BQ$92,65,0)</f>
        <v>4.9000000000000004</v>
      </c>
      <c r="T69" s="19">
        <f>VLOOKUP($R69,'שופרסל דיל'!$B$5:$BQ$92,64,0)</f>
        <v>4.9000000000000004</v>
      </c>
      <c r="U69" s="20">
        <f t="shared" si="42"/>
        <v>0</v>
      </c>
      <c r="V69" s="19">
        <f>VLOOKUP($R69,'שופרסל דיל'!$B$5:$BQ$92,58,0)</f>
        <v>4.9000000000000004</v>
      </c>
      <c r="W69" s="20">
        <f t="shared" si="43"/>
        <v>0</v>
      </c>
      <c r="X69" s="19">
        <f>VLOOKUP($R69,'שופרסל דיל'!$B$5:$BQ$92,51,0)</f>
        <v>4.9000000000000004</v>
      </c>
      <c r="Y69" s="20">
        <f t="shared" si="44"/>
        <v>0</v>
      </c>
      <c r="Z69" s="19">
        <f>VLOOKUP($R69,'שופרסל דיל'!$B$5:$BQ$92,37,0)</f>
        <v>4.84</v>
      </c>
      <c r="AA69" s="20">
        <f t="shared" si="45"/>
        <v>1.2396694214876103E-2</v>
      </c>
      <c r="AB69" s="19">
        <f>VLOOKUP($R69,'שופרסל דיל'!$B$5:$BQ$92,23,0)</f>
        <v>4.6399999999999997</v>
      </c>
      <c r="AC69" s="20">
        <f t="shared" si="46"/>
        <v>5.6034482758620774E-2</v>
      </c>
      <c r="AD69" s="19">
        <f>VLOOKUP($R69,'שופרסל דיל'!$B$5:$BQ$92,9,0)</f>
        <v>4.76</v>
      </c>
      <c r="AE69" s="20">
        <f t="shared" si="47"/>
        <v>2.941176470588247E-2</v>
      </c>
      <c r="AG69" s="3" t="s">
        <v>101</v>
      </c>
      <c r="AH69" s="3" t="s">
        <v>78</v>
      </c>
      <c r="AI69" s="19">
        <f>VLOOKUP(AH69,ויקטורי!$B$5:$BQ$92,65,0)</f>
        <v>33.67</v>
      </c>
      <c r="AJ69" s="19">
        <f>VLOOKUP($AH69,ויקטורי!$B$5:$BQ$92,64,0)</f>
        <v>35.308333333333003</v>
      </c>
      <c r="AK69" s="20">
        <f t="shared" si="48"/>
        <v>-4.6400755251348125E-2</v>
      </c>
      <c r="AL69" s="19">
        <f>VLOOKUP($AH69,ויקטורי!$B$5:$BQ$92,58,0)</f>
        <v>34.280298507463002</v>
      </c>
      <c r="AM69" s="20">
        <f t="shared" si="49"/>
        <v>-1.7803185329034799E-2</v>
      </c>
      <c r="AN69" s="19">
        <f>VLOOKUP($AH69,ויקטורי!$B$5:$BQ$92,51,0)</f>
        <v>33.125074626866002</v>
      </c>
      <c r="AO69" s="20">
        <f t="shared" si="50"/>
        <v>1.6450540240958045E-2</v>
      </c>
      <c r="AP69" s="19">
        <f>VLOOKUP($AH69,ויקטורי!$B$5:$BQ$92,37,0)</f>
        <v>33.039090909091001</v>
      </c>
      <c r="AQ69" s="20">
        <f t="shared" si="51"/>
        <v>1.9095836887430773E-2</v>
      </c>
      <c r="AR69" s="19">
        <f>VLOOKUP($AH69,ויקטורי!$B$5:$BQ$92,23,0)</f>
        <v>29.104179104478</v>
      </c>
      <c r="AS69" s="20">
        <f t="shared" si="52"/>
        <v>0.15687853208749325</v>
      </c>
      <c r="AT69" s="19">
        <f>VLOOKUP($AH69,ויקטורי!$B$5:$BQ$92,9,0)</f>
        <v>32.26</v>
      </c>
      <c r="AU69" s="20">
        <f t="shared" si="53"/>
        <v>4.3707377557346661E-2</v>
      </c>
      <c r="AW69" s="3" t="s">
        <v>103</v>
      </c>
      <c r="AX69" s="3" t="s">
        <v>77</v>
      </c>
      <c r="AY69" s="19">
        <f>VLOOKUP(AX69,'חצי חינם'!B71:BQ170,65,0)</f>
        <v>4.9000000000000004</v>
      </c>
      <c r="AZ69" s="19">
        <f>VLOOKUP($AX69,'חצי חינם'!$B$5:$BQ$92,64,0)</f>
        <v>3.9</v>
      </c>
      <c r="BA69" s="20">
        <f t="shared" si="54"/>
        <v>0.25641025641025661</v>
      </c>
      <c r="BB69" s="19">
        <f>VLOOKUP($AX69,'חצי חינם'!$B$5:$BQ$92,58,0)</f>
        <v>3.9</v>
      </c>
      <c r="BC69" s="20">
        <f t="shared" si="55"/>
        <v>0.25641025641025661</v>
      </c>
      <c r="BD69" s="19">
        <f>VLOOKUP($AX69,'חצי חינם'!$B$5:$BQ$92,51,0)</f>
        <v>3.9</v>
      </c>
      <c r="BE69" s="20">
        <f t="shared" si="56"/>
        <v>0.25641025641025661</v>
      </c>
      <c r="BF69" s="19">
        <f>VLOOKUP($AX69,'חצי חינם'!$B$5:$BQ$92,37,0)</f>
        <v>4.9000000000000004</v>
      </c>
      <c r="BG69" s="20">
        <f t="shared" si="57"/>
        <v>0</v>
      </c>
      <c r="BH69" s="19">
        <f>VLOOKUP($AX69,'חצי חינם'!$B$5:$BQ$92,23,0)</f>
        <v>2.9</v>
      </c>
      <c r="BI69" s="20">
        <f t="shared" si="58"/>
        <v>0.68965517241379337</v>
      </c>
      <c r="BJ69" s="19">
        <f>VLOOKUP($AX69,'חצי חינם'!$B$5:$BQ$92,9,0)</f>
        <v>2.9</v>
      </c>
      <c r="BK69" s="20">
        <f t="shared" si="59"/>
        <v>0.68965517241379337</v>
      </c>
      <c r="BM69" s="3" t="s">
        <v>108</v>
      </c>
      <c r="BN69" s="3" t="s">
        <v>78</v>
      </c>
      <c r="BO69" s="19">
        <f>VLOOKUP(BN69,'קרפור היפר'!B71:BQ162,65,0)</f>
        <v>33.9</v>
      </c>
      <c r="BP69" s="19">
        <f>VLOOKUP($BN69,'קרפור היפר'!$B$5:$BQ$92,64,0)</f>
        <v>32.82</v>
      </c>
      <c r="BQ69" s="20">
        <f t="shared" si="31"/>
        <v>3.2906764168190161E-2</v>
      </c>
      <c r="BR69" s="19">
        <f>VLOOKUP($BN69,'קרפור היפר'!$B$5:$BQ$92,58,0)</f>
        <v>31.6</v>
      </c>
      <c r="BS69" s="20">
        <f t="shared" si="60"/>
        <v>7.2784810126582222E-2</v>
      </c>
      <c r="BT69" s="19">
        <f>VLOOKUP($BN69,'קרפור היפר'!$B$5:$BQ$92,51,0)</f>
        <v>31.153333333332998</v>
      </c>
      <c r="BU69" s="20">
        <f t="shared" si="61"/>
        <v>8.8166060346684061E-2</v>
      </c>
      <c r="BV69" s="19">
        <f>VLOOKUP($BN69,'קרפור היפר'!$B$5:$BQ$92,37,0)</f>
        <v>26.32</v>
      </c>
      <c r="BW69" s="20">
        <f t="shared" si="62"/>
        <v>0.28799392097264431</v>
      </c>
      <c r="BX69" s="19">
        <f>VLOOKUP($BN69,'קרפור היפר'!$B$5:$BQ$92,23,0)</f>
        <v>29.046666666667001</v>
      </c>
      <c r="BY69" s="20">
        <f t="shared" si="63"/>
        <v>0.16708744549000265</v>
      </c>
      <c r="BZ69" s="19">
        <f>VLOOKUP(BN69,'קרפור היפר'!$B$5:$BQ$92,9,0)</f>
        <v>25</v>
      </c>
      <c r="CA69" s="20">
        <f t="shared" si="64"/>
        <v>0.35599999999999987</v>
      </c>
      <c r="CC69" s="3" t="s">
        <v>111</v>
      </c>
      <c r="CD69" s="3" t="s">
        <v>77</v>
      </c>
      <c r="CE69" s="19">
        <f>VLOOKUP($CD69,יוחננוף!$B$5:$BQ$92,65,0)</f>
        <v>4.4819047619047998</v>
      </c>
      <c r="CF69" s="19">
        <f>VLOOKUP($CD69,יוחננוף!$B$5:$BQ$92,64,0)</f>
        <v>4.2678571428570997</v>
      </c>
      <c r="CG69" s="20">
        <f t="shared" si="32"/>
        <v>5.0153417015361246E-2</v>
      </c>
      <c r="CH69" s="19">
        <f>VLOOKUP($CD69,יוחננוף!$B$5:$BQ$92,58,0)</f>
        <v>3.5376190476190001</v>
      </c>
      <c r="CI69" s="20">
        <f t="shared" si="65"/>
        <v>0.2669269080630241</v>
      </c>
      <c r="CJ69" s="19">
        <f>VLOOKUP($CD69,יוחננוף!$B$5:$BQ$92,51,0)</f>
        <v>3.3476190476190002</v>
      </c>
      <c r="CK69" s="20">
        <f t="shared" si="66"/>
        <v>0.33883357041254802</v>
      </c>
      <c r="CL69" s="19">
        <f>VLOOKUP($CD69,יוחננוף!$B$5:$BQ$92,37,0)</f>
        <v>3.1773809523810002</v>
      </c>
      <c r="CM69" s="20">
        <f t="shared" si="67"/>
        <v>0.41056575496439685</v>
      </c>
      <c r="CN69" s="19">
        <f>VLOOKUP(CD69,יוחננוף!$B$5:$BQ$92,23,0)</f>
        <v>2.7509523809524001</v>
      </c>
      <c r="CO69" s="20">
        <f t="shared" si="68"/>
        <v>0.62921931798511577</v>
      </c>
      <c r="CP69" s="19">
        <f>VLOOKUP(CD69,יוחננוף!$B$5:$BQ$92,9,0)</f>
        <v>3.2795238095238002</v>
      </c>
      <c r="CQ69" s="20">
        <f t="shared" si="69"/>
        <v>0.36663278640919206</v>
      </c>
    </row>
    <row r="70" spans="1:95" x14ac:dyDescent="0.3">
      <c r="A70" s="3" t="s">
        <v>10</v>
      </c>
      <c r="B70" s="3" t="s">
        <v>78</v>
      </c>
      <c r="C70" s="19">
        <f>VLOOKUP(B70,'רמי לוי'!$B$5:$BQ$92,65,0)</f>
        <v>38.590000000000003</v>
      </c>
      <c r="D70" s="19">
        <f>VLOOKUP($B70,'רמי לוי'!$B$5:$BQ$92,64,0)</f>
        <v>33.68</v>
      </c>
      <c r="E70" s="20">
        <f t="shared" si="36"/>
        <v>0.14578384798099764</v>
      </c>
      <c r="F70" s="19">
        <f>VLOOKUP($B70,'רמי לוי'!$B$5:$BQ$92,58,0)</f>
        <v>36.74</v>
      </c>
      <c r="G70" s="20">
        <f t="shared" si="37"/>
        <v>5.0353837778987609E-2</v>
      </c>
      <c r="H70" s="19">
        <f>VLOOKUP($B70,'רמי לוי'!$B$5:$BQ$92,51,0)</f>
        <v>33.26</v>
      </c>
      <c r="I70" s="20">
        <f t="shared" si="38"/>
        <v>0.16025255562236929</v>
      </c>
      <c r="J70" s="19">
        <f>VLOOKUP($B70,'רמי לוי'!$B$5:$BQ$92,37,0)</f>
        <v>32.099629629630002</v>
      </c>
      <c r="K70" s="20">
        <f t="shared" si="39"/>
        <v>0.20219455630039351</v>
      </c>
      <c r="L70" s="19">
        <f>VLOOKUP($B70,'רמי לוי'!$B$5:$BQ$92,23,0)</f>
        <v>32.207592592593002</v>
      </c>
      <c r="M70" s="20">
        <f t="shared" si="40"/>
        <v>0.19816468396569342</v>
      </c>
      <c r="N70" s="19">
        <f>VLOOKUP($B70,'רמי לוי'!$B$5:$BQ$92,9,0)</f>
        <v>34.668799999999997</v>
      </c>
      <c r="O70" s="20">
        <f t="shared" si="41"/>
        <v>0.11310457817980457</v>
      </c>
      <c r="Q70" s="3" t="s">
        <v>98</v>
      </c>
      <c r="R70" s="3" t="s">
        <v>78</v>
      </c>
      <c r="S70" s="19">
        <f>VLOOKUP(R70,'שופרסל דיל'!$B$5:$BQ$92,65,0)</f>
        <v>33.059899999999999</v>
      </c>
      <c r="T70" s="19">
        <f>VLOOKUP($R70,'שופרסל דיל'!$B$5:$BQ$92,64,0)</f>
        <v>34.799999999999997</v>
      </c>
      <c r="U70" s="20">
        <f t="shared" si="42"/>
        <v>-5.0002873563218309E-2</v>
      </c>
      <c r="V70" s="19">
        <f>VLOOKUP($R70,'שופרסל דיל'!$B$5:$BQ$92,58,0)</f>
        <v>33.2928</v>
      </c>
      <c r="W70" s="20">
        <f t="shared" si="43"/>
        <v>-6.9955065359477153E-3</v>
      </c>
      <c r="X70" s="19">
        <f>VLOOKUP($R70,'שופרסל דיל'!$B$5:$BQ$92,51,0)</f>
        <v>33.2928</v>
      </c>
      <c r="Y70" s="20">
        <f t="shared" si="44"/>
        <v>-6.9955065359477153E-3</v>
      </c>
      <c r="Z70" s="19">
        <f>VLOOKUP($R70,'שופרסל דיל'!$B$5:$BQ$92,37,0)</f>
        <v>31.995000000000001</v>
      </c>
      <c r="AA70" s="20">
        <f t="shared" si="45"/>
        <v>3.3283325519612328E-2</v>
      </c>
      <c r="AB70" s="19">
        <f>VLOOKUP($R70,'שופרסל דיל'!$B$5:$BQ$92,23,0)</f>
        <v>33.750799999999998</v>
      </c>
      <c r="AC70" s="20">
        <f t="shared" si="46"/>
        <v>-2.0470625881460536E-2</v>
      </c>
      <c r="AD70" s="19">
        <f>VLOOKUP($R70,'שופרסל דיל'!$B$5:$BQ$92,9,0)</f>
        <v>31.573636363635998</v>
      </c>
      <c r="AE70" s="20">
        <f t="shared" si="47"/>
        <v>4.7072931962811815E-2</v>
      </c>
      <c r="AG70" s="3" t="s">
        <v>101</v>
      </c>
      <c r="AH70" s="3" t="s">
        <v>79</v>
      </c>
      <c r="AI70" s="19">
        <f>VLOOKUP(AH70,ויקטורי!$B$5:$BQ$92,65,0)</f>
        <v>31.805223880597001</v>
      </c>
      <c r="AJ70" s="19">
        <f>VLOOKUP($AH70,ויקטורי!$B$5:$BQ$92,64,0)</f>
        <v>32</v>
      </c>
      <c r="AK70" s="20">
        <f t="shared" si="48"/>
        <v>-6.0867537313437081E-3</v>
      </c>
      <c r="AL70" s="19">
        <f>VLOOKUP($AH70,ויקטורי!$B$5:$BQ$92,58,0)</f>
        <v>27.981641791045</v>
      </c>
      <c r="AM70" s="20">
        <f t="shared" si="49"/>
        <v>0.13664609525434157</v>
      </c>
      <c r="AN70" s="19">
        <f>VLOOKUP($AH70,ויקטורי!$B$5:$BQ$92,51,0)</f>
        <v>27.628461538461998</v>
      </c>
      <c r="AO70" s="20">
        <f t="shared" si="50"/>
        <v>0.15117607385849086</v>
      </c>
      <c r="AP70" s="19">
        <f>VLOOKUP($AH70,ויקטורי!$B$5:$BQ$92,37,0)</f>
        <v>27.693076923077001</v>
      </c>
      <c r="AQ70" s="20">
        <f t="shared" si="51"/>
        <v>0.14849007096402844</v>
      </c>
      <c r="AR70" s="19">
        <f>VLOOKUP($AH70,ויקטורי!$B$5:$BQ$92,23,0)</f>
        <v>26.781641791045001</v>
      </c>
      <c r="AS70" s="20">
        <f t="shared" si="52"/>
        <v>0.18757558363101334</v>
      </c>
      <c r="AT70" s="19">
        <f>VLOOKUP($AH70,ויקטורי!$B$5:$BQ$92,9,0)</f>
        <v>25.5</v>
      </c>
      <c r="AU70" s="20">
        <f t="shared" si="53"/>
        <v>0.24726368159203926</v>
      </c>
      <c r="AW70" s="3" t="s">
        <v>103</v>
      </c>
      <c r="AX70" s="3" t="s">
        <v>78</v>
      </c>
      <c r="AY70" s="19">
        <f>VLOOKUP(AX70,'חצי חינם'!B72:BQ171,65,0)</f>
        <v>25</v>
      </c>
      <c r="AZ70" s="19">
        <f>VLOOKUP($AX70,'חצי חינם'!$B$5:$BQ$92,64,0)</f>
        <v>20</v>
      </c>
      <c r="BA70" s="20">
        <f t="shared" si="54"/>
        <v>0.25</v>
      </c>
      <c r="BB70" s="19">
        <f>VLOOKUP($AX70,'חצי חינם'!$B$5:$BQ$92,58,0)</f>
        <v>20</v>
      </c>
      <c r="BC70" s="20">
        <f t="shared" si="55"/>
        <v>0.25</v>
      </c>
      <c r="BD70" s="19">
        <f>VLOOKUP($AX70,'חצי חינם'!$B$5:$BQ$92,51,0)</f>
        <v>20</v>
      </c>
      <c r="BE70" s="20">
        <f t="shared" si="56"/>
        <v>0.25</v>
      </c>
      <c r="BF70" s="19">
        <f>VLOOKUP($AX70,'חצי חינם'!$B$5:$BQ$92,37,0)</f>
        <v>20</v>
      </c>
      <c r="BG70" s="20">
        <f t="shared" si="57"/>
        <v>0.25</v>
      </c>
      <c r="BH70" s="19">
        <f>VLOOKUP($AX70,'חצי חינם'!$B$5:$BQ$92,23,0)</f>
        <v>20</v>
      </c>
      <c r="BI70" s="20">
        <f t="shared" si="58"/>
        <v>0.25</v>
      </c>
      <c r="BJ70" s="19">
        <f>VLOOKUP($AX70,'חצי חינם'!$B$5:$BQ$92,9,0)</f>
        <v>25</v>
      </c>
      <c r="BK70" s="20">
        <f t="shared" si="59"/>
        <v>0</v>
      </c>
      <c r="BM70" s="3" t="s">
        <v>108</v>
      </c>
      <c r="BN70" s="3" t="s">
        <v>79</v>
      </c>
      <c r="BO70" s="19">
        <f>VLOOKUP(BN70,'קרפור היפר'!B72:BQ163,65,0)</f>
        <v>27.5</v>
      </c>
      <c r="BP70" s="19">
        <f>VLOOKUP($BN70,'קרפור היפר'!$B$5:$BQ$92,64,0)</f>
        <v>29.9</v>
      </c>
      <c r="BQ70" s="20">
        <f t="shared" ref="BQ70:BQ89" si="70">BO70/BP70-1</f>
        <v>-8.026755852842804E-2</v>
      </c>
      <c r="BR70" s="19">
        <f>VLOOKUP($BN70,'קרפור היפר'!$B$5:$BQ$92,58,0)</f>
        <v>29.9</v>
      </c>
      <c r="BS70" s="20">
        <f t="shared" si="60"/>
        <v>-8.026755852842804E-2</v>
      </c>
      <c r="BT70" s="19">
        <f>VLOOKUP($BN70,'קרפור היפר'!$B$5:$BQ$92,51,0)</f>
        <v>29.9</v>
      </c>
      <c r="BU70" s="20">
        <f t="shared" si="61"/>
        <v>-8.026755852842804E-2</v>
      </c>
      <c r="BV70" s="19">
        <f>VLOOKUP($BN70,'קרפור היפר'!$B$5:$BQ$92,37,0)</f>
        <v>23.12</v>
      </c>
      <c r="BW70" s="20">
        <f t="shared" si="62"/>
        <v>0.18944636678200677</v>
      </c>
      <c r="BX70" s="19">
        <f>VLOOKUP($BN70,'קרפור היפר'!$B$5:$BQ$92,23,0)</f>
        <v>25</v>
      </c>
      <c r="BY70" s="20">
        <f t="shared" si="63"/>
        <v>0.10000000000000009</v>
      </c>
      <c r="BZ70" s="19">
        <f>VLOOKUP(BN70,'קרפור היפר'!$B$5:$BQ$92,9,0)</f>
        <v>29.6</v>
      </c>
      <c r="CA70" s="20">
        <f t="shared" si="64"/>
        <v>-7.0945945945945943E-2</v>
      </c>
      <c r="CC70" s="3" t="s">
        <v>111</v>
      </c>
      <c r="CD70" s="3" t="s">
        <v>78</v>
      </c>
      <c r="CE70" s="19">
        <f>VLOOKUP($CD70,יוחננוף!$B$5:$BQ$92,65,0)</f>
        <v>36.542499999999997</v>
      </c>
      <c r="CF70" s="19">
        <f>VLOOKUP($CD70,יוחננוף!$B$5:$BQ$92,64,0)</f>
        <v>37.823999999999998</v>
      </c>
      <c r="CG70" s="20">
        <f t="shared" ref="CG70:CG89" si="71">CE70/CF70-1</f>
        <v>-3.388060490693745E-2</v>
      </c>
      <c r="CH70" s="19">
        <f>VLOOKUP($CD70,יוחננוף!$B$5:$BQ$92,58,0)</f>
        <v>29.386585365854</v>
      </c>
      <c r="CI70" s="20">
        <f t="shared" si="65"/>
        <v>0.24350956550606506</v>
      </c>
      <c r="CJ70" s="19">
        <f>VLOOKUP($CD70,יוחננוף!$B$5:$BQ$92,51,0)</f>
        <v>30.367317073171002</v>
      </c>
      <c r="CK70" s="20">
        <f t="shared" si="66"/>
        <v>0.20334963776845005</v>
      </c>
      <c r="CL70" s="19">
        <f>VLOOKUP($CD70,יוחננוף!$B$5:$BQ$92,37,0)</f>
        <v>28.546829268292999</v>
      </c>
      <c r="CM70" s="20">
        <f t="shared" si="67"/>
        <v>0.28008962594622733</v>
      </c>
      <c r="CN70" s="19">
        <f>VLOOKUP(CD70,יוחננוף!$B$5:$BQ$92,23,0)</f>
        <v>29.424390243902</v>
      </c>
      <c r="CO70" s="20">
        <f t="shared" si="68"/>
        <v>0.2419118866047929</v>
      </c>
      <c r="CP70" s="19">
        <f>VLOOKUP(CD70,יוחננוף!$B$5:$BQ$92,9,0)</f>
        <v>32.783902439023997</v>
      </c>
      <c r="CQ70" s="20">
        <f t="shared" si="69"/>
        <v>0.11464765575015834</v>
      </c>
    </row>
    <row r="71" spans="1:95" x14ac:dyDescent="0.3">
      <c r="A71" s="3" t="s">
        <v>10</v>
      </c>
      <c r="B71" s="3" t="s">
        <v>79</v>
      </c>
      <c r="C71" s="19">
        <f>VLOOKUP(B71,'רמי לוי'!$B$5:$BQ$92,65,0)</f>
        <v>33.64</v>
      </c>
      <c r="D71" s="19">
        <f>VLOOKUP($B71,'רמי לוי'!$B$5:$BQ$92,64,0)</f>
        <v>35.65</v>
      </c>
      <c r="E71" s="20">
        <f t="shared" si="36"/>
        <v>-5.6381486676016723E-2</v>
      </c>
      <c r="F71" s="19">
        <f>VLOOKUP($B71,'רמי לוי'!$B$5:$BQ$92,58,0)</f>
        <v>35.15</v>
      </c>
      <c r="G71" s="20">
        <f t="shared" si="37"/>
        <v>-4.295874822190604E-2</v>
      </c>
      <c r="H71" s="19">
        <f>VLOOKUP($B71,'רמי לוי'!$B$5:$BQ$92,51,0)</f>
        <v>34.15</v>
      </c>
      <c r="I71" s="20">
        <f t="shared" si="38"/>
        <v>-1.4934114202049709E-2</v>
      </c>
      <c r="J71" s="19">
        <f>VLOOKUP($B71,'רמי לוי'!$B$5:$BQ$92,37,0)</f>
        <v>33.594166666667</v>
      </c>
      <c r="K71" s="20">
        <f t="shared" si="39"/>
        <v>1.3643241634113679E-3</v>
      </c>
      <c r="L71" s="19">
        <f>VLOOKUP($B71,'רמי לוי'!$B$5:$BQ$92,23,0)</f>
        <v>33.348039215686001</v>
      </c>
      <c r="M71" s="20">
        <f t="shared" si="40"/>
        <v>8.7549610466053363E-3</v>
      </c>
      <c r="N71" s="19">
        <f>VLOOKUP($B71,'רמי לוי'!$B$5:$BQ$92,9,0)</f>
        <v>28.685600000000001</v>
      </c>
      <c r="O71" s="20">
        <f t="shared" si="41"/>
        <v>0.17271383551328889</v>
      </c>
      <c r="Q71" s="3" t="s">
        <v>98</v>
      </c>
      <c r="R71" s="3" t="s">
        <v>79</v>
      </c>
      <c r="S71" s="19">
        <f>VLOOKUP(R71,'שופרסל דיל'!$B$5:$BQ$92,65,0)</f>
        <v>30.5075</v>
      </c>
      <c r="T71" s="19">
        <f>VLOOKUP($R71,'שופרסל דיל'!$B$5:$BQ$92,64,0)</f>
        <v>32.81</v>
      </c>
      <c r="U71" s="20">
        <f t="shared" si="42"/>
        <v>-7.0176775373361866E-2</v>
      </c>
      <c r="V71" s="19">
        <f>VLOOKUP($R71,'שופרסל דיל'!$B$5:$BQ$92,58,0)</f>
        <v>31.885000000000002</v>
      </c>
      <c r="W71" s="20">
        <f t="shared" si="43"/>
        <v>-4.3202132664262205E-2</v>
      </c>
      <c r="X71" s="19">
        <f>VLOOKUP($R71,'שופרסל דיל'!$B$5:$BQ$92,51,0)</f>
        <v>31.885000000000002</v>
      </c>
      <c r="Y71" s="20">
        <f t="shared" si="44"/>
        <v>-4.3202132664262205E-2</v>
      </c>
      <c r="Z71" s="19">
        <f>VLOOKUP($R71,'שופרסל דיל'!$B$5:$BQ$92,37,0)</f>
        <v>30.884</v>
      </c>
      <c r="AA71" s="20">
        <f t="shared" si="45"/>
        <v>-1.2190778396580781E-2</v>
      </c>
      <c r="AB71" s="19">
        <f>VLOOKUP($R71,'שופרסל דיל'!$B$5:$BQ$92,23,0)</f>
        <v>32.9</v>
      </c>
      <c r="AC71" s="20">
        <f t="shared" si="46"/>
        <v>-7.2720364741641341E-2</v>
      </c>
      <c r="AD71" s="19">
        <f>VLOOKUP($R71,'שופרסל דיל'!$B$5:$BQ$92,9,0)</f>
        <v>32.296161616162003</v>
      </c>
      <c r="AE71" s="20">
        <f t="shared" si="47"/>
        <v>-5.5383102098018333E-2</v>
      </c>
      <c r="AG71" s="3" t="s">
        <v>101</v>
      </c>
      <c r="AH71" s="3" t="s">
        <v>80</v>
      </c>
      <c r="AI71" s="19">
        <f>VLOOKUP(AH71,ויקטורי!$B$5:$BQ$92,65,0)</f>
        <v>24.771304347826</v>
      </c>
      <c r="AJ71" s="19">
        <f>VLOOKUP($AH71,ויקטורי!$B$5:$BQ$92,64,0)</f>
        <v>24.941428571429</v>
      </c>
      <c r="AK71" s="20">
        <f t="shared" si="48"/>
        <v>-6.8209494542699201E-3</v>
      </c>
      <c r="AL71" s="19">
        <f>VLOOKUP($AH71,ויקטורי!$B$5:$BQ$92,58,0)</f>
        <v>24.185820895521999</v>
      </c>
      <c r="AM71" s="20">
        <f t="shared" si="49"/>
        <v>2.4207714711573125E-2</v>
      </c>
      <c r="AN71" s="19">
        <f>VLOOKUP($AH71,ויקטורי!$B$5:$BQ$92,51,0)</f>
        <v>21.526744186047001</v>
      </c>
      <c r="AO71" s="20">
        <f t="shared" si="50"/>
        <v>0.1507222891551816</v>
      </c>
      <c r="AP71" s="19">
        <f>VLOOKUP($AH71,ויקטורי!$B$5:$BQ$92,37,0)</f>
        <v>21.81</v>
      </c>
      <c r="AQ71" s="20">
        <f t="shared" si="51"/>
        <v>0.13577736578752875</v>
      </c>
      <c r="AR71" s="19">
        <f>VLOOKUP($AH71,ויקטורי!$B$5:$BQ$92,23,0)</f>
        <v>23.802352941176</v>
      </c>
      <c r="AS71" s="20">
        <f t="shared" si="52"/>
        <v>4.0708219437154858E-2</v>
      </c>
      <c r="AT71" s="19">
        <f>VLOOKUP($AH71,ויקטורי!$B$5:$BQ$92,9,0)</f>
        <v>21.801333333333002</v>
      </c>
      <c r="AU71" s="20">
        <f t="shared" si="53"/>
        <v>0.13622887045867427</v>
      </c>
      <c r="AW71" s="3" t="s">
        <v>103</v>
      </c>
      <c r="AX71" s="3" t="s">
        <v>79</v>
      </c>
      <c r="AY71" s="19">
        <f>VLOOKUP(AX71,'חצי חינם'!B73:BQ172,65,0)</f>
        <v>30</v>
      </c>
      <c r="AZ71" s="19">
        <f>VLOOKUP($AX71,'חצי חינם'!$B$5:$BQ$92,64,0)</f>
        <v>25</v>
      </c>
      <c r="BA71" s="20">
        <f t="shared" si="54"/>
        <v>0.19999999999999996</v>
      </c>
      <c r="BB71" s="19">
        <f>VLOOKUP($AX71,'חצי חינם'!$B$5:$BQ$92,58,0)</f>
        <v>25</v>
      </c>
      <c r="BC71" s="20">
        <f t="shared" si="55"/>
        <v>0.19999999999999996</v>
      </c>
      <c r="BD71" s="19">
        <f>VLOOKUP($AX71,'חצי חינם'!$B$5:$BQ$92,51,0)</f>
        <v>25</v>
      </c>
      <c r="BE71" s="20">
        <f t="shared" si="56"/>
        <v>0.19999999999999996</v>
      </c>
      <c r="BF71" s="19">
        <f>VLOOKUP($AX71,'חצי חינם'!$B$5:$BQ$92,37,0)</f>
        <v>25</v>
      </c>
      <c r="BG71" s="20">
        <f t="shared" si="57"/>
        <v>0.19999999999999996</v>
      </c>
      <c r="BH71" s="19">
        <f>VLOOKUP($AX71,'חצי חינם'!$B$5:$BQ$92,23,0)</f>
        <v>25</v>
      </c>
      <c r="BI71" s="20">
        <f t="shared" si="58"/>
        <v>0.19999999999999996</v>
      </c>
      <c r="BJ71" s="19">
        <f>VLOOKUP($AX71,'חצי חינם'!$B$5:$BQ$92,9,0)</f>
        <v>25</v>
      </c>
      <c r="BK71" s="20">
        <f t="shared" si="59"/>
        <v>0.19999999999999996</v>
      </c>
      <c r="BM71" s="3" t="s">
        <v>108</v>
      </c>
      <c r="BN71" s="3" t="s">
        <v>80</v>
      </c>
      <c r="BO71" s="19">
        <f>VLOOKUP(BN71,'קרפור היפר'!B73:BQ164,65,0)</f>
        <v>24.9</v>
      </c>
      <c r="BP71" s="19">
        <f>VLOOKUP($BN71,'קרפור היפר'!$B$5:$BQ$92,64,0)</f>
        <v>24.9</v>
      </c>
      <c r="BQ71" s="20">
        <f t="shared" si="70"/>
        <v>0</v>
      </c>
      <c r="BR71" s="19">
        <f>VLOOKUP($BN71,'קרפור היפר'!$B$5:$BQ$92,58,0)</f>
        <v>24.9</v>
      </c>
      <c r="BS71" s="20">
        <f t="shared" si="60"/>
        <v>0</v>
      </c>
      <c r="BT71" s="19">
        <f>VLOOKUP($BN71,'קרפור היפר'!$B$5:$BQ$92,51,0)</f>
        <v>27.57</v>
      </c>
      <c r="BU71" s="20">
        <f t="shared" si="61"/>
        <v>-9.684439608269868E-2</v>
      </c>
      <c r="BV71" s="19">
        <f>VLOOKUP($BN71,'קרפור היפר'!$B$5:$BQ$92,37,0)</f>
        <v>19.920000000000002</v>
      </c>
      <c r="BW71" s="20">
        <f t="shared" si="62"/>
        <v>0.24999999999999978</v>
      </c>
      <c r="BX71" s="19">
        <f>VLOOKUP($BN71,'קרפור היפר'!$B$5:$BQ$92,23,0)</f>
        <v>23.266666666667</v>
      </c>
      <c r="BY71" s="20">
        <f t="shared" si="63"/>
        <v>7.0200573065887228E-2</v>
      </c>
      <c r="BZ71" s="19">
        <f>VLOOKUP(BN71,'קרפור היפר'!$B$5:$BQ$92,9,0)</f>
        <v>24.9</v>
      </c>
      <c r="CA71" s="20">
        <f t="shared" si="64"/>
        <v>0</v>
      </c>
      <c r="CC71" s="3" t="s">
        <v>111</v>
      </c>
      <c r="CD71" s="3" t="s">
        <v>79</v>
      </c>
      <c r="CE71" s="19">
        <f>VLOOKUP($CD71,יוחננוף!$B$5:$BQ$92,65,0)</f>
        <v>31.865609756097999</v>
      </c>
      <c r="CF71" s="19">
        <f>VLOOKUP($CD71,יוחננוף!$B$5:$BQ$92,64,0)</f>
        <v>31.748999999999999</v>
      </c>
      <c r="CG71" s="20">
        <f t="shared" si="71"/>
        <v>3.6728639043119848E-3</v>
      </c>
      <c r="CH71" s="19">
        <f>VLOOKUP($CD71,יוחננוף!$B$5:$BQ$92,58,0)</f>
        <v>31.368095238095002</v>
      </c>
      <c r="CI71" s="20">
        <f t="shared" si="65"/>
        <v>1.5860526889716509E-2</v>
      </c>
      <c r="CJ71" s="19">
        <f>VLOOKUP($CD71,יוחננוף!$B$5:$BQ$92,51,0)</f>
        <v>31.368095238095002</v>
      </c>
      <c r="CK71" s="20">
        <f t="shared" si="66"/>
        <v>1.5860526889716509E-2</v>
      </c>
      <c r="CL71" s="19">
        <f>VLOOKUP($CD71,יוחננוף!$B$5:$BQ$92,37,0)</f>
        <v>31.526666666667001</v>
      </c>
      <c r="CM71" s="20">
        <f t="shared" si="67"/>
        <v>1.0750996704303128E-2</v>
      </c>
      <c r="CN71" s="19">
        <f>VLOOKUP(CD71,יוחננוף!$B$5:$BQ$92,23,0)</f>
        <v>32.016904761905003</v>
      </c>
      <c r="CO71" s="20">
        <f t="shared" si="68"/>
        <v>-4.7254725880629955E-3</v>
      </c>
      <c r="CP71" s="19">
        <f>VLOOKUP(CD71,יוחננוף!$B$5:$BQ$92,9,0)</f>
        <v>31.368095238095002</v>
      </c>
      <c r="CQ71" s="20">
        <f t="shared" si="69"/>
        <v>1.5860526889716509E-2</v>
      </c>
    </row>
    <row r="72" spans="1:95" x14ac:dyDescent="0.3">
      <c r="A72" s="3" t="s">
        <v>10</v>
      </c>
      <c r="B72" s="3" t="s">
        <v>80</v>
      </c>
      <c r="C72" s="19">
        <f>VLOOKUP(B72,'רמי לוי'!$B$5:$BQ$92,65,0)</f>
        <v>31.9</v>
      </c>
      <c r="D72" s="19">
        <f>VLOOKUP($B72,'רמי לוי'!$B$5:$BQ$92,64,0)</f>
        <v>32.9</v>
      </c>
      <c r="E72" s="20">
        <f t="shared" si="36"/>
        <v>-3.039513677811545E-2</v>
      </c>
      <c r="F72" s="19">
        <f>VLOOKUP($B72,'רמי לוי'!$B$5:$BQ$92,58,0)</f>
        <v>31.62</v>
      </c>
      <c r="G72" s="20">
        <f t="shared" si="37"/>
        <v>8.8551549652118311E-3</v>
      </c>
      <c r="H72" s="19">
        <f>VLOOKUP($B72,'רמי לוי'!$B$5:$BQ$92,51,0)</f>
        <v>32.26</v>
      </c>
      <c r="I72" s="20">
        <f t="shared" si="38"/>
        <v>-1.1159330440173587E-2</v>
      </c>
      <c r="J72" s="19">
        <f>VLOOKUP($B72,'רמי לוי'!$B$5:$BQ$92,37,0)</f>
        <v>31.17</v>
      </c>
      <c r="K72" s="20">
        <f t="shared" si="39"/>
        <v>2.3419955085017596E-2</v>
      </c>
      <c r="L72" s="19">
        <f>VLOOKUP($B72,'רמי לוי'!$B$5:$BQ$92,23,0)</f>
        <v>32.36</v>
      </c>
      <c r="M72" s="20">
        <f t="shared" si="40"/>
        <v>-1.4215080346106301E-2</v>
      </c>
      <c r="N72" s="19">
        <f>VLOOKUP($B72,'רמי לוי'!$B$5:$BQ$92,9,0)</f>
        <v>24.282962962963001</v>
      </c>
      <c r="O72" s="20">
        <f t="shared" si="41"/>
        <v>0.31367823805746853</v>
      </c>
      <c r="Q72" s="3" t="s">
        <v>98</v>
      </c>
      <c r="R72" s="3" t="s">
        <v>80</v>
      </c>
      <c r="S72" s="19">
        <f>VLOOKUP(R72,'שופרסל דיל'!$B$5:$BQ$92,65,0)</f>
        <v>27.034065934066</v>
      </c>
      <c r="T72" s="19">
        <f>VLOOKUP($R72,'שופרסל דיל'!$B$5:$BQ$92,64,0)</f>
        <v>29.9</v>
      </c>
      <c r="U72" s="20">
        <f t="shared" si="42"/>
        <v>-9.5850637656655469E-2</v>
      </c>
      <c r="V72" s="19">
        <f>VLOOKUP($R72,'שופרסל דיל'!$B$5:$BQ$92,58,0)</f>
        <v>28.882083333333</v>
      </c>
      <c r="W72" s="20">
        <f t="shared" si="43"/>
        <v>-6.3984906418928289E-2</v>
      </c>
      <c r="X72" s="19">
        <f>VLOOKUP($R72,'שופרסל דיל'!$B$5:$BQ$92,51,0)</f>
        <v>28.946526315789001</v>
      </c>
      <c r="Y72" s="20">
        <f t="shared" si="44"/>
        <v>-6.6068735186364691E-2</v>
      </c>
      <c r="Z72" s="19">
        <f>VLOOKUP($R72,'שופרסל דיל'!$B$5:$BQ$92,37,0)</f>
        <v>28.278979591837</v>
      </c>
      <c r="AA72" s="20">
        <f t="shared" si="45"/>
        <v>-4.4022580578910175E-2</v>
      </c>
      <c r="AB72" s="19">
        <f>VLOOKUP($R72,'שופרסל דיל'!$B$5:$BQ$92,23,0)</f>
        <v>30.06</v>
      </c>
      <c r="AC72" s="20">
        <f t="shared" si="46"/>
        <v>-0.10066314257930797</v>
      </c>
      <c r="AD72" s="19">
        <f>VLOOKUP($R72,'שופרסל דיל'!$B$5:$BQ$92,9,0)</f>
        <v>28.309615384615</v>
      </c>
      <c r="AE72" s="20">
        <f t="shared" si="47"/>
        <v>-4.5057109862474687E-2</v>
      </c>
      <c r="AG72" s="3" t="s">
        <v>101</v>
      </c>
      <c r="AH72" s="3" t="s">
        <v>81</v>
      </c>
      <c r="AI72" s="19">
        <f>VLOOKUP(AH72,ויקטורי!$B$5:$BQ$92,65,0)</f>
        <v>4.8154545454545001</v>
      </c>
      <c r="AJ72" s="19">
        <f>VLOOKUP($AH72,ויקטורי!$B$5:$BQ$92,64,0)</f>
        <v>5.1272727272727003</v>
      </c>
      <c r="AK72" s="20">
        <f t="shared" si="48"/>
        <v>-6.0815602836883365E-2</v>
      </c>
      <c r="AL72" s="19">
        <f>VLOOKUP($AH72,ויקטורי!$B$5:$BQ$92,58,0)</f>
        <v>4.6136363636363997</v>
      </c>
      <c r="AM72" s="20">
        <f t="shared" si="49"/>
        <v>4.3743842364514007E-2</v>
      </c>
      <c r="AN72" s="19">
        <f>VLOOKUP($AH72,ויקטורי!$B$5:$BQ$92,51,0)</f>
        <v>3.09</v>
      </c>
      <c r="AO72" s="20">
        <f t="shared" si="50"/>
        <v>0.55839952927330105</v>
      </c>
      <c r="AP72" s="19">
        <f>VLOOKUP($AH72,ויקטורי!$B$5:$BQ$92,37,0)</f>
        <v>3.1393939393939001</v>
      </c>
      <c r="AQ72" s="20">
        <f t="shared" si="51"/>
        <v>0.53388030888031368</v>
      </c>
      <c r="AR72" s="19">
        <f>VLOOKUP($AH72,ויקטורי!$B$5:$BQ$92,23,0)</f>
        <v>3.1688059701492999</v>
      </c>
      <c r="AS72" s="20">
        <f t="shared" si="52"/>
        <v>0.51964323180936756</v>
      </c>
      <c r="AT72" s="19">
        <f>VLOOKUP($AH72,ויקטורי!$B$5:$BQ$92,9,0)</f>
        <v>2.77</v>
      </c>
      <c r="AU72" s="20">
        <f t="shared" si="53"/>
        <v>0.73843124384639003</v>
      </c>
      <c r="AW72" s="3" t="s">
        <v>103</v>
      </c>
      <c r="AX72" s="3" t="s">
        <v>80</v>
      </c>
      <c r="AY72" s="19">
        <f>VLOOKUP(AX72,'חצי חינם'!B74:BQ173,65,0)</f>
        <v>29.9</v>
      </c>
      <c r="AZ72" s="19">
        <f>VLOOKUP($AX72,'חצי חינם'!$B$5:$BQ$92,64,0)</f>
        <v>29.9</v>
      </c>
      <c r="BA72" s="20">
        <f t="shared" si="54"/>
        <v>0</v>
      </c>
      <c r="BB72" s="19">
        <f>VLOOKUP($AX72,'חצי חינם'!$B$5:$BQ$92,58,0)</f>
        <v>29.9</v>
      </c>
      <c r="BC72" s="20">
        <f t="shared" si="55"/>
        <v>0</v>
      </c>
      <c r="BD72" s="19">
        <f>VLOOKUP($AX72,'חצי חינם'!$B$5:$BQ$92,51,0)</f>
        <v>25</v>
      </c>
      <c r="BE72" s="20">
        <f t="shared" si="56"/>
        <v>0.19599999999999995</v>
      </c>
      <c r="BF72" s="19">
        <f>VLOOKUP($AX72,'חצי חינם'!$B$5:$BQ$92,37,0)</f>
        <v>25</v>
      </c>
      <c r="BG72" s="20">
        <f t="shared" si="57"/>
        <v>0.19599999999999995</v>
      </c>
      <c r="BH72" s="19">
        <f>VLOOKUP($AX72,'חצי חינם'!$B$5:$BQ$92,23,0)</f>
        <v>25</v>
      </c>
      <c r="BI72" s="20">
        <f t="shared" si="58"/>
        <v>0.19599999999999995</v>
      </c>
      <c r="BJ72" s="19">
        <f>VLOOKUP($AX72,'חצי חינם'!$B$5:$BQ$92,9,0)</f>
        <v>29.9</v>
      </c>
      <c r="BK72" s="20">
        <f t="shared" si="59"/>
        <v>0</v>
      </c>
      <c r="BM72" s="3" t="s">
        <v>108</v>
      </c>
      <c r="BN72" s="3" t="s">
        <v>81</v>
      </c>
      <c r="BO72" s="19">
        <f>VLOOKUP(BN72,'קרפור היפר'!B74:BQ165,65,0)</f>
        <v>6.2333333333332996</v>
      </c>
      <c r="BP72" s="19">
        <f>VLOOKUP($BN72,'קרפור היפר'!$B$5:$BQ$92,64,0)</f>
        <v>7.9</v>
      </c>
      <c r="BQ72" s="20">
        <f t="shared" si="70"/>
        <v>-0.2109704641350254</v>
      </c>
      <c r="BR72" s="19">
        <f>VLOOKUP($BN72,'קרפור היפר'!$B$5:$BQ$92,58,0)</f>
        <v>5.9</v>
      </c>
      <c r="BS72" s="20">
        <f t="shared" si="60"/>
        <v>5.6497175141237088E-2</v>
      </c>
      <c r="BT72" s="19">
        <f>VLOOKUP($BN72,'קרפור היפר'!$B$5:$BQ$92,51,0)</f>
        <v>4.9000000000000004</v>
      </c>
      <c r="BU72" s="20">
        <f t="shared" si="61"/>
        <v>0.27210884353740794</v>
      </c>
      <c r="BV72" s="19">
        <f>VLOOKUP($BN72,'קרפור היפר'!$B$5:$BQ$92,37,0)</f>
        <v>4.2300000000000004</v>
      </c>
      <c r="BW72" s="20">
        <f t="shared" si="62"/>
        <v>0.4736012608352953</v>
      </c>
      <c r="BX72" s="19">
        <f>VLOOKUP($BN72,'קרפור היפר'!$B$5:$BQ$92,23,0)</f>
        <v>3.9</v>
      </c>
      <c r="BY72" s="20">
        <f t="shared" si="63"/>
        <v>0.59829059829058973</v>
      </c>
      <c r="BZ72" s="19">
        <f>VLOOKUP(BN72,'קרפור היפר'!$B$5:$BQ$92,9,0)</f>
        <v>3.9</v>
      </c>
      <c r="CA72" s="20">
        <f t="shared" si="64"/>
        <v>0.59829059829058973</v>
      </c>
      <c r="CC72" s="3" t="s">
        <v>111</v>
      </c>
      <c r="CD72" s="3" t="s">
        <v>80</v>
      </c>
      <c r="CE72" s="19">
        <f>VLOOKUP($CD72,יוחננוף!$B$5:$BQ$92,65,0)</f>
        <v>27.496666666667</v>
      </c>
      <c r="CF72" s="19">
        <f>VLOOKUP($CD72,יוחננוף!$B$5:$BQ$92,64,0)</f>
        <v>28.4465</v>
      </c>
      <c r="CG72" s="20">
        <f t="shared" si="71"/>
        <v>-3.3390165163833863E-2</v>
      </c>
      <c r="CH72" s="19">
        <f>VLOOKUP($CD72,יוחננוף!$B$5:$BQ$92,58,0)</f>
        <v>27.629230769231</v>
      </c>
      <c r="CI72" s="20">
        <f t="shared" si="65"/>
        <v>-4.7979657367670514E-3</v>
      </c>
      <c r="CJ72" s="19">
        <f>VLOOKUP($CD72,יוחננוף!$B$5:$BQ$92,51,0)</f>
        <v>27.965</v>
      </c>
      <c r="CK72" s="20">
        <f t="shared" si="66"/>
        <v>-1.6747124381655598E-2</v>
      </c>
      <c r="CL72" s="19">
        <f>VLOOKUP($CD72,יוחננוף!$B$5:$BQ$92,37,0)</f>
        <v>28.386060606061001</v>
      </c>
      <c r="CM72" s="20">
        <f t="shared" si="67"/>
        <v>-3.1332066528600877E-2</v>
      </c>
      <c r="CN72" s="19">
        <f>VLOOKUP(CD72,יוחננוף!$B$5:$BQ$92,23,0)</f>
        <v>27.341212121211999</v>
      </c>
      <c r="CO72" s="20">
        <f t="shared" si="68"/>
        <v>5.6857225190245497E-3</v>
      </c>
      <c r="CP72" s="19">
        <f>VLOOKUP(CD72,יוחננוף!$B$5:$BQ$92,9,0)</f>
        <v>27.157741935484001</v>
      </c>
      <c r="CQ72" s="20">
        <f t="shared" si="69"/>
        <v>1.2479856830076352E-2</v>
      </c>
    </row>
    <row r="73" spans="1:95" x14ac:dyDescent="0.3">
      <c r="A73" s="3" t="s">
        <v>10</v>
      </c>
      <c r="B73" s="3" t="s">
        <v>81</v>
      </c>
      <c r="C73" s="19">
        <f>VLOOKUP(B73,'רמי לוי'!$B$5:$BQ$92,65,0)</f>
        <v>5.9978571428571001</v>
      </c>
      <c r="D73" s="19">
        <f>VLOOKUP($B73,'רמי לוי'!$B$5:$BQ$92,64,0)</f>
        <v>5.86</v>
      </c>
      <c r="E73" s="20">
        <f t="shared" si="36"/>
        <v>2.3525109702576819E-2</v>
      </c>
      <c r="F73" s="19">
        <f>VLOOKUP($B73,'רמי לוי'!$B$5:$BQ$92,58,0)</f>
        <v>5.5142857142857</v>
      </c>
      <c r="G73" s="20">
        <f t="shared" si="37"/>
        <v>8.7694300518129875E-2</v>
      </c>
      <c r="H73" s="19">
        <f>VLOOKUP($B73,'רמי לוי'!$B$5:$BQ$92,51,0)</f>
        <v>4.9919642857142996</v>
      </c>
      <c r="I73" s="20">
        <f t="shared" si="38"/>
        <v>0.20150241459487273</v>
      </c>
      <c r="J73" s="19">
        <f>VLOOKUP($B73,'רמי לוי'!$B$5:$BQ$92,37,0)</f>
        <v>4.6950909090908999</v>
      </c>
      <c r="K73" s="20">
        <f t="shared" si="39"/>
        <v>0.27747412328986232</v>
      </c>
      <c r="L73" s="19">
        <f>VLOOKUP($B73,'רמי לוי'!$B$5:$BQ$92,23,0)</f>
        <v>3.7916363636364001</v>
      </c>
      <c r="M73" s="20">
        <f t="shared" si="40"/>
        <v>0.58186507555930445</v>
      </c>
      <c r="N73" s="19">
        <f>VLOOKUP($B73,'רמי לוי'!$B$5:$BQ$92,9,0)</f>
        <v>3.4827272727273</v>
      </c>
      <c r="O73" s="20">
        <f t="shared" si="41"/>
        <v>0.72217250251703424</v>
      </c>
      <c r="Q73" s="3" t="s">
        <v>98</v>
      </c>
      <c r="R73" s="3" t="s">
        <v>81</v>
      </c>
      <c r="S73" s="19">
        <f>VLOOKUP(R73,'שופרסל דיל'!$B$5:$BQ$92,65,0)</f>
        <v>6.9</v>
      </c>
      <c r="T73" s="19">
        <f>VLOOKUP($R73,'שופרסל דיל'!$B$5:$BQ$92,64,0)</f>
        <v>6.9</v>
      </c>
      <c r="U73" s="20">
        <f t="shared" si="42"/>
        <v>0</v>
      </c>
      <c r="V73" s="19">
        <f>VLOOKUP($R73,'שופרסל דיל'!$B$5:$BQ$92,58,0)</f>
        <v>6.61</v>
      </c>
      <c r="W73" s="20">
        <f t="shared" si="43"/>
        <v>4.3872919818456868E-2</v>
      </c>
      <c r="X73" s="19">
        <f>VLOOKUP($R73,'שופרסל דיל'!$B$5:$BQ$92,51,0)</f>
        <v>6.58</v>
      </c>
      <c r="Y73" s="20">
        <f t="shared" si="44"/>
        <v>4.8632218844984809E-2</v>
      </c>
      <c r="Z73" s="19">
        <f>VLOOKUP($R73,'שופרסל דיל'!$B$5:$BQ$92,37,0)</f>
        <v>6.21</v>
      </c>
      <c r="AA73" s="20">
        <f t="shared" si="45"/>
        <v>0.11111111111111116</v>
      </c>
      <c r="AB73" s="19">
        <f>VLOOKUP($R73,'שופרסל דיל'!$B$5:$BQ$92,23,0)</f>
        <v>6.18</v>
      </c>
      <c r="AC73" s="20">
        <f t="shared" si="46"/>
        <v>0.11650485436893221</v>
      </c>
      <c r="AD73" s="19">
        <f>VLOOKUP($R73,'שופרסל דיל'!$B$5:$BQ$92,9,0)</f>
        <v>6.45</v>
      </c>
      <c r="AE73" s="20">
        <f t="shared" si="47"/>
        <v>6.976744186046524E-2</v>
      </c>
      <c r="AG73" s="3" t="s">
        <v>101</v>
      </c>
      <c r="AH73" s="3" t="s">
        <v>82</v>
      </c>
      <c r="AI73" s="19">
        <f>VLOOKUP(AH73,ויקטורי!$B$5:$BQ$92,65,0)</f>
        <v>7.28</v>
      </c>
      <c r="AJ73" s="19">
        <f>VLOOKUP($AH73,ויקטורי!$B$5:$BQ$92,64,0)</f>
        <v>6.7007575757576001</v>
      </c>
      <c r="AK73" s="20">
        <f t="shared" si="48"/>
        <v>8.6444318824190569E-2</v>
      </c>
      <c r="AL73" s="19">
        <f>VLOOKUP($AH73,ויקטורי!$B$5:$BQ$92,58,0)</f>
        <v>6.3363636363635996</v>
      </c>
      <c r="AM73" s="20">
        <f t="shared" si="49"/>
        <v>0.14892395982784024</v>
      </c>
      <c r="AN73" s="19">
        <f>VLOOKUP($AH73,ויקטורי!$B$5:$BQ$92,51,0)</f>
        <v>4.8</v>
      </c>
      <c r="AO73" s="20">
        <f t="shared" si="50"/>
        <v>0.51666666666666683</v>
      </c>
      <c r="AP73" s="19">
        <f>VLOOKUP($AH73,ויקטורי!$B$5:$BQ$92,37,0)</f>
        <v>6.4560606060605998</v>
      </c>
      <c r="AQ73" s="20">
        <f t="shared" si="51"/>
        <v>0.12762262379723177</v>
      </c>
      <c r="AR73" s="19">
        <f>VLOOKUP($AH73,ויקטורי!$B$5:$BQ$92,23,0)</f>
        <v>5.7394029850745998</v>
      </c>
      <c r="AS73" s="20">
        <f t="shared" si="52"/>
        <v>0.26842461122380579</v>
      </c>
      <c r="AT73" s="19">
        <f>VLOOKUP($AH73,ויקטורי!$B$5:$BQ$92,9,0)</f>
        <v>6.1207462686567</v>
      </c>
      <c r="AU73" s="20">
        <f t="shared" si="53"/>
        <v>0.18939744934039182</v>
      </c>
      <c r="AW73" s="3" t="s">
        <v>103</v>
      </c>
      <c r="AX73" s="3" t="s">
        <v>81</v>
      </c>
      <c r="AY73" s="19">
        <f>VLOOKUP(AX73,'חצי חינם'!B75:BQ174,65,0)</f>
        <v>7.9</v>
      </c>
      <c r="AZ73" s="19">
        <f>VLOOKUP($AX73,'חצי חינם'!$B$5:$BQ$92,64,0)</f>
        <v>7.33</v>
      </c>
      <c r="BA73" s="20">
        <f t="shared" si="54"/>
        <v>7.776261937244211E-2</v>
      </c>
      <c r="BB73" s="19">
        <f>VLOOKUP($AX73,'חצי חינם'!$B$5:$BQ$92,58,0)</f>
        <v>5.9</v>
      </c>
      <c r="BC73" s="20">
        <f t="shared" si="55"/>
        <v>0.33898305084745761</v>
      </c>
      <c r="BD73" s="19">
        <f>VLOOKUP($AX73,'חצי חינם'!$B$5:$BQ$92,51,0)</f>
        <v>5.9</v>
      </c>
      <c r="BE73" s="20">
        <f t="shared" si="56"/>
        <v>0.33898305084745761</v>
      </c>
      <c r="BF73" s="19">
        <f>VLOOKUP($AX73,'חצי חינם'!$B$5:$BQ$92,37,0)</f>
        <v>5.9</v>
      </c>
      <c r="BG73" s="20">
        <f t="shared" si="57"/>
        <v>0.33898305084745761</v>
      </c>
      <c r="BH73" s="19">
        <f>VLOOKUP($AX73,'חצי חינם'!$B$5:$BQ$92,23,0)</f>
        <v>5.9</v>
      </c>
      <c r="BI73" s="20">
        <f t="shared" si="58"/>
        <v>0.33898305084745761</v>
      </c>
      <c r="BJ73" s="19">
        <f>VLOOKUP($AX73,'חצי חינם'!$B$5:$BQ$92,9,0)</f>
        <v>5.9</v>
      </c>
      <c r="BK73" s="20">
        <f t="shared" si="59"/>
        <v>0.33898305084745761</v>
      </c>
      <c r="BM73" s="3" t="s">
        <v>108</v>
      </c>
      <c r="BN73" s="3" t="s">
        <v>82</v>
      </c>
      <c r="BO73" s="19">
        <f>VLOOKUP(BN73,'קרפור היפר'!B75:BQ166,65,0)</f>
        <v>6.2333333333332996</v>
      </c>
      <c r="BP73" s="19">
        <f>VLOOKUP($BN73,'קרפור היפר'!$B$5:$BQ$92,64,0)</f>
        <v>7.9</v>
      </c>
      <c r="BQ73" s="20">
        <f t="shared" si="70"/>
        <v>-0.2109704641350254</v>
      </c>
      <c r="BR73" s="19">
        <f>VLOOKUP($BN73,'קרפור היפר'!$B$5:$BQ$92,58,0)</f>
        <v>5.9</v>
      </c>
      <c r="BS73" s="20">
        <f t="shared" si="60"/>
        <v>5.6497175141237088E-2</v>
      </c>
      <c r="BT73" s="19">
        <f>VLOOKUP($BN73,'קרפור היפר'!$B$5:$BQ$92,51,0)</f>
        <v>4.9000000000000004</v>
      </c>
      <c r="BU73" s="20">
        <f t="shared" si="61"/>
        <v>0.27210884353740794</v>
      </c>
      <c r="BV73" s="19">
        <f>VLOOKUP($BN73,'קרפור היפר'!$B$5:$BQ$92,37,0)</f>
        <v>4.2300000000000004</v>
      </c>
      <c r="BW73" s="20">
        <f t="shared" si="62"/>
        <v>0.4736012608352953</v>
      </c>
      <c r="BX73" s="19">
        <f>VLOOKUP($BN73,'קרפור היפר'!$B$5:$BQ$92,23,0)</f>
        <v>4.2300000000000004</v>
      </c>
      <c r="BY73" s="20">
        <f t="shared" si="63"/>
        <v>0.4736012608352953</v>
      </c>
      <c r="BZ73" s="19">
        <f>VLOOKUP(BN73,'קרפור היפר'!$B$5:$BQ$92,9,0)</f>
        <v>5.2333333333332996</v>
      </c>
      <c r="CA73" s="20">
        <f t="shared" si="64"/>
        <v>0.19108280254777199</v>
      </c>
      <c r="CC73" s="3" t="s">
        <v>111</v>
      </c>
      <c r="CD73" s="3" t="s">
        <v>81</v>
      </c>
      <c r="CE73" s="19">
        <f>VLOOKUP($CD73,יוחננוף!$B$5:$BQ$92,65,0)</f>
        <v>6.4264285714286</v>
      </c>
      <c r="CF73" s="19">
        <f>VLOOKUP($CD73,יוחננוף!$B$5:$BQ$92,64,0)</f>
        <v>6.0504761904761999</v>
      </c>
      <c r="CG73" s="20">
        <f t="shared" si="71"/>
        <v>6.2135998740755483E-2</v>
      </c>
      <c r="CH73" s="19">
        <f>VLOOKUP($CD73,יוחננוף!$B$5:$BQ$92,58,0)</f>
        <v>6.0183333333332998</v>
      </c>
      <c r="CI73" s="20">
        <f t="shared" si="65"/>
        <v>6.7808679827521923E-2</v>
      </c>
      <c r="CJ73" s="19">
        <f>VLOOKUP($CD73,יוחננוף!$B$5:$BQ$92,51,0)</f>
        <v>6.1016666666667003</v>
      </c>
      <c r="CK73" s="20">
        <f t="shared" si="66"/>
        <v>5.3225114137432028E-2</v>
      </c>
      <c r="CL73" s="19">
        <f>VLOOKUP($CD73,יוחננוף!$B$5:$BQ$92,37,0)</f>
        <v>5.78</v>
      </c>
      <c r="CM73" s="20">
        <f t="shared" si="67"/>
        <v>0.11183885318833897</v>
      </c>
      <c r="CN73" s="19">
        <f>VLOOKUP(CD73,יוחננוף!$B$5:$BQ$92,23,0)</f>
        <v>5.6904761904761996</v>
      </c>
      <c r="CO73" s="20">
        <f t="shared" si="68"/>
        <v>0.12933054393305765</v>
      </c>
      <c r="CP73" s="19">
        <f>VLOOKUP(CD73,יוחננוף!$B$5:$BQ$92,9,0)</f>
        <v>5.77</v>
      </c>
      <c r="CQ73" s="20">
        <f t="shared" si="69"/>
        <v>0.11376578360980938</v>
      </c>
    </row>
    <row r="74" spans="1:95" x14ac:dyDescent="0.3">
      <c r="A74" s="3" t="s">
        <v>10</v>
      </c>
      <c r="B74" s="3" t="s">
        <v>82</v>
      </c>
      <c r="C74" s="19">
        <f>VLOOKUP(B74,'רמי לוי'!$B$5:$BQ$92,65,0)</f>
        <v>5.39</v>
      </c>
      <c r="D74" s="19">
        <f>VLOOKUP($B74,'רמי לוי'!$B$5:$BQ$92,64,0)</f>
        <v>5.74</v>
      </c>
      <c r="E74" s="20">
        <f t="shared" si="36"/>
        <v>-6.0975609756097615E-2</v>
      </c>
      <c r="F74" s="19">
        <f>VLOOKUP($B74,'רמי לוי'!$B$5:$BQ$92,58,0)</f>
        <v>5.2276785714285996</v>
      </c>
      <c r="G74" s="20">
        <f t="shared" si="37"/>
        <v>3.1050384286928523E-2</v>
      </c>
      <c r="H74" s="19">
        <f>VLOOKUP($B74,'רמי לוי'!$B$5:$BQ$92,51,0)</f>
        <v>5.1637500000000003</v>
      </c>
      <c r="I74" s="20">
        <f t="shared" si="38"/>
        <v>4.3815056886952197E-2</v>
      </c>
      <c r="J74" s="19">
        <f>VLOOKUP($B74,'רמי לוי'!$B$5:$BQ$92,37,0)</f>
        <v>4.7638181818182002</v>
      </c>
      <c r="K74" s="20">
        <f t="shared" si="39"/>
        <v>0.13144536468073298</v>
      </c>
      <c r="L74" s="19">
        <f>VLOOKUP($B74,'רמי לוי'!$B$5:$BQ$92,23,0)</f>
        <v>4.7892727272727003</v>
      </c>
      <c r="M74" s="20">
        <f t="shared" si="40"/>
        <v>0.12543183630082999</v>
      </c>
      <c r="N74" s="19">
        <f>VLOOKUP($B74,'רמי לוי'!$B$5:$BQ$92,9,0)</f>
        <v>4.7021818181818</v>
      </c>
      <c r="O74" s="20">
        <f t="shared" si="41"/>
        <v>0.14627639007037785</v>
      </c>
      <c r="Q74" s="3" t="s">
        <v>98</v>
      </c>
      <c r="R74" s="3" t="s">
        <v>82</v>
      </c>
      <c r="S74" s="19">
        <f>VLOOKUP(R74,'שופרסל דיל'!$B$5:$BQ$92,65,0)</f>
        <v>7.76</v>
      </c>
      <c r="T74" s="19">
        <f>VLOOKUP($R74,'שופרסל דיל'!$B$5:$BQ$92,64,0)</f>
        <v>6.9</v>
      </c>
      <c r="U74" s="20">
        <f t="shared" si="42"/>
        <v>0.12463768115942031</v>
      </c>
      <c r="V74" s="19">
        <f>VLOOKUP($R74,'שופרסל דיל'!$B$5:$BQ$92,58,0)</f>
        <v>6.69</v>
      </c>
      <c r="W74" s="20">
        <f t="shared" si="43"/>
        <v>0.15994020926756347</v>
      </c>
      <c r="X74" s="19">
        <f>VLOOKUP($R74,'שופרסל דיל'!$B$5:$BQ$92,51,0)</f>
        <v>6.66</v>
      </c>
      <c r="Y74" s="20">
        <f t="shared" si="44"/>
        <v>0.16516516516516511</v>
      </c>
      <c r="Z74" s="19">
        <f>VLOOKUP($R74,'שופרסל דיל'!$B$5:$BQ$92,37,0)</f>
        <v>6.51</v>
      </c>
      <c r="AA74" s="20">
        <f t="shared" si="45"/>
        <v>0.19201228878648235</v>
      </c>
      <c r="AB74" s="19">
        <f>VLOOKUP($R74,'שופרסל דיל'!$B$5:$BQ$92,23,0)</f>
        <v>6.55</v>
      </c>
      <c r="AC74" s="20">
        <f t="shared" si="46"/>
        <v>0.18473282442748085</v>
      </c>
      <c r="AD74" s="19">
        <f>VLOOKUP($R74,'שופרסל דיל'!$B$5:$BQ$92,9,0)</f>
        <v>6.74</v>
      </c>
      <c r="AE74" s="20">
        <f t="shared" si="47"/>
        <v>0.1513353115727003</v>
      </c>
      <c r="AG74" s="3" t="s">
        <v>101</v>
      </c>
      <c r="AH74" s="3" t="s">
        <v>83</v>
      </c>
      <c r="AI74" s="19">
        <f>VLOOKUP(AH74,ויקטורי!$B$5:$BQ$92,65,0)</f>
        <v>6.01</v>
      </c>
      <c r="AJ74" s="19">
        <f>VLOOKUP($AH74,ויקטורי!$B$5:$BQ$92,64,0)</f>
        <v>6.16</v>
      </c>
      <c r="AK74" s="20">
        <f t="shared" si="48"/>
        <v>-2.4350649350649456E-2</v>
      </c>
      <c r="AL74" s="19">
        <f>VLOOKUP($AH74,ויקטורי!$B$5:$BQ$92,58,0)</f>
        <v>6.28</v>
      </c>
      <c r="AM74" s="20">
        <f t="shared" si="49"/>
        <v>-4.2993630573248454E-2</v>
      </c>
      <c r="AN74" s="19">
        <f>VLOOKUP($AH74,ויקטורי!$B$5:$BQ$92,51,0)</f>
        <v>3.87</v>
      </c>
      <c r="AO74" s="20">
        <f t="shared" si="50"/>
        <v>0.55297157622739013</v>
      </c>
      <c r="AP74" s="19">
        <f>VLOOKUP($AH74,ויקטורי!$B$5:$BQ$92,37,0)</f>
        <v>3.9360606060605998</v>
      </c>
      <c r="AQ74" s="20">
        <f t="shared" si="51"/>
        <v>0.52690738317037722</v>
      </c>
      <c r="AR74" s="19">
        <f>VLOOKUP($AH74,ויקטורי!$B$5:$BQ$92,23,0)</f>
        <v>5.2161764705882003</v>
      </c>
      <c r="AS74" s="20">
        <f t="shared" si="52"/>
        <v>0.15218494502397162</v>
      </c>
      <c r="AT74" s="19">
        <f>VLOOKUP($AH74,ויקטורי!$B$5:$BQ$92,9,0)</f>
        <v>3.89</v>
      </c>
      <c r="AU74" s="20">
        <f t="shared" si="53"/>
        <v>0.54498714652956282</v>
      </c>
      <c r="AW74" s="3" t="s">
        <v>103</v>
      </c>
      <c r="AX74" s="3" t="s">
        <v>82</v>
      </c>
      <c r="AY74" s="19">
        <f>VLOOKUP(AX74,'חצי חינם'!B76:BQ175,65,0)</f>
        <v>7.9</v>
      </c>
      <c r="AZ74" s="19">
        <f>VLOOKUP($AX74,'חצי חינם'!$B$5:$BQ$92,64,0)</f>
        <v>7.9</v>
      </c>
      <c r="BA74" s="20">
        <f t="shared" si="54"/>
        <v>0</v>
      </c>
      <c r="BB74" s="19">
        <f>VLOOKUP($AX74,'חצי חינם'!$B$5:$BQ$92,58,0)</f>
        <v>5.9</v>
      </c>
      <c r="BC74" s="20">
        <f t="shared" si="55"/>
        <v>0.33898305084745761</v>
      </c>
      <c r="BD74" s="19">
        <f>VLOOKUP($AX74,'חצי חינם'!$B$5:$BQ$92,51,0)</f>
        <v>5.9</v>
      </c>
      <c r="BE74" s="20">
        <f t="shared" si="56"/>
        <v>0.33898305084745761</v>
      </c>
      <c r="BF74" s="19">
        <f>VLOOKUP($AX74,'חצי חינם'!$B$5:$BQ$92,37,0)</f>
        <v>7.9</v>
      </c>
      <c r="BG74" s="20">
        <f t="shared" si="57"/>
        <v>0</v>
      </c>
      <c r="BH74" s="19">
        <f>VLOOKUP($AX74,'חצי חינם'!$B$5:$BQ$92,23,0)</f>
        <v>3.9</v>
      </c>
      <c r="BI74" s="20">
        <f t="shared" si="58"/>
        <v>1.025641025641026</v>
      </c>
      <c r="BJ74" s="19">
        <f>VLOOKUP($AX74,'חצי חינם'!$B$5:$BQ$92,9,0)</f>
        <v>5.61</v>
      </c>
      <c r="BK74" s="20">
        <f t="shared" si="59"/>
        <v>0.40819964349376114</v>
      </c>
      <c r="BM74" s="3" t="s">
        <v>108</v>
      </c>
      <c r="BN74" s="3" t="s">
        <v>83</v>
      </c>
      <c r="BO74" s="19">
        <f>VLOOKUP(BN74,'קרפור היפר'!B76:BQ167,65,0)</f>
        <v>5.9</v>
      </c>
      <c r="BP74" s="19">
        <f>VLOOKUP($BN74,'קרפור היפר'!$B$5:$BQ$92,64,0)</f>
        <v>5.9</v>
      </c>
      <c r="BQ74" s="20">
        <f t="shared" si="70"/>
        <v>0</v>
      </c>
      <c r="BR74" s="19">
        <f>VLOOKUP($BN74,'קרפור היפר'!$B$5:$BQ$92,58,0)</f>
        <v>5.9</v>
      </c>
      <c r="BS74" s="20">
        <f t="shared" si="60"/>
        <v>0</v>
      </c>
      <c r="BT74" s="19">
        <f>VLOOKUP($BN74,'קרפור היפר'!$B$5:$BQ$92,51,0)</f>
        <v>4.57</v>
      </c>
      <c r="BU74" s="20">
        <f t="shared" si="61"/>
        <v>0.29102844638949676</v>
      </c>
      <c r="BV74" s="19">
        <f>VLOOKUP($BN74,'קרפור היפר'!$B$5:$BQ$92,37,0)</f>
        <v>4.9000000000000004</v>
      </c>
      <c r="BW74" s="20">
        <f t="shared" si="62"/>
        <v>0.20408163265306123</v>
      </c>
      <c r="BX74" s="19">
        <f>VLOOKUP($BN74,'קרפור היפר'!$B$5:$BQ$92,23,0)</f>
        <v>4.57</v>
      </c>
      <c r="BY74" s="20">
        <f t="shared" si="63"/>
        <v>0.29102844638949676</v>
      </c>
      <c r="BZ74" s="19">
        <f>VLOOKUP(BN74,'קרפור היפר'!$B$5:$BQ$92,9,0)</f>
        <v>5.2333333333332996</v>
      </c>
      <c r="CA74" s="20">
        <f t="shared" si="64"/>
        <v>0.12738853503185443</v>
      </c>
      <c r="CC74" s="3" t="s">
        <v>111</v>
      </c>
      <c r="CD74" s="3" t="s">
        <v>82</v>
      </c>
      <c r="CE74" s="19">
        <f>VLOOKUP($CD74,יוחננוף!$B$5:$BQ$92,65,0)</f>
        <v>6.66</v>
      </c>
      <c r="CF74" s="19">
        <f>VLOOKUP($CD74,יוחננוף!$B$5:$BQ$92,64,0)</f>
        <v>5.8</v>
      </c>
      <c r="CG74" s="20">
        <f t="shared" si="71"/>
        <v>0.14827586206896548</v>
      </c>
      <c r="CH74" s="19">
        <f>VLOOKUP($CD74,יוחננוף!$B$5:$BQ$92,58,0)</f>
        <v>5.7809523809524004</v>
      </c>
      <c r="CI74" s="20">
        <f t="shared" si="65"/>
        <v>0.15205930807248369</v>
      </c>
      <c r="CJ74" s="19">
        <f>VLOOKUP($CD74,יוחננוף!$B$5:$BQ$92,51,0)</f>
        <v>5.8235714285714</v>
      </c>
      <c r="CK74" s="20">
        <f t="shared" si="66"/>
        <v>0.14362811235128747</v>
      </c>
      <c r="CL74" s="19">
        <f>VLOOKUP($CD74,יוחננוף!$B$5:$BQ$92,37,0)</f>
        <v>5.2050000000000001</v>
      </c>
      <c r="CM74" s="20">
        <f t="shared" si="67"/>
        <v>0.27953890489913547</v>
      </c>
      <c r="CN74" s="19">
        <f>VLOOKUP(CD74,יוחננוף!$B$5:$BQ$92,23,0)</f>
        <v>5.4530952380951998</v>
      </c>
      <c r="CO74" s="20">
        <f t="shared" si="68"/>
        <v>0.2213247172859536</v>
      </c>
      <c r="CP74" s="19">
        <f>VLOOKUP(CD74,יוחננוף!$B$5:$BQ$92,9,0)</f>
        <v>5.4757142857143002</v>
      </c>
      <c r="CQ74" s="20">
        <f t="shared" si="69"/>
        <v>0.21627967649360502</v>
      </c>
    </row>
    <row r="75" spans="1:95" x14ac:dyDescent="0.3">
      <c r="A75" s="3" t="s">
        <v>10</v>
      </c>
      <c r="B75" s="3" t="s">
        <v>83</v>
      </c>
      <c r="C75" s="19">
        <f>VLOOKUP(B75,'רמי לוי'!$B$5:$BQ$92,65,0)</f>
        <v>4.91</v>
      </c>
      <c r="D75" s="19">
        <f>VLOOKUP($B75,'רמי לוי'!$B$5:$BQ$92,64,0)</f>
        <v>4.75</v>
      </c>
      <c r="E75" s="20">
        <f t="shared" si="36"/>
        <v>3.3684210526315761E-2</v>
      </c>
      <c r="F75" s="19">
        <f>VLOOKUP($B75,'רמי לוי'!$B$5:$BQ$92,58,0)</f>
        <v>4.76</v>
      </c>
      <c r="G75" s="20">
        <f t="shared" si="37"/>
        <v>3.1512605042016917E-2</v>
      </c>
      <c r="H75" s="19">
        <f>VLOOKUP($B75,'רמי לוי'!$B$5:$BQ$92,51,0)</f>
        <v>4.6767857142856997</v>
      </c>
      <c r="I75" s="20">
        <f t="shared" si="38"/>
        <v>4.986636120657062E-2</v>
      </c>
      <c r="J75" s="19">
        <f>VLOOKUP($B75,'רמי לוי'!$B$5:$BQ$92,37,0)</f>
        <v>4.532</v>
      </c>
      <c r="K75" s="20">
        <f t="shared" si="39"/>
        <v>8.3406884377758228E-2</v>
      </c>
      <c r="L75" s="19">
        <f>VLOOKUP($B75,'רמי לוי'!$B$5:$BQ$92,23,0)</f>
        <v>4.2650909090909002</v>
      </c>
      <c r="M75" s="20">
        <f t="shared" si="40"/>
        <v>0.15120641145877989</v>
      </c>
      <c r="N75" s="19">
        <f>VLOOKUP($B75,'רמי לוי'!$B$5:$BQ$92,9,0)</f>
        <v>4.0145454545454999</v>
      </c>
      <c r="O75" s="20">
        <f t="shared" si="41"/>
        <v>0.22305253623187027</v>
      </c>
      <c r="Q75" s="3" t="s">
        <v>98</v>
      </c>
      <c r="R75" s="3" t="s">
        <v>83</v>
      </c>
      <c r="S75" s="19">
        <f>VLOOKUP(R75,'שופרסל דיל'!$B$5:$BQ$92,65,0)</f>
        <v>6.76</v>
      </c>
      <c r="T75" s="19">
        <f>VLOOKUP($R75,'שופרסל דיל'!$B$5:$BQ$92,64,0)</f>
        <v>5.9</v>
      </c>
      <c r="U75" s="20">
        <f t="shared" si="42"/>
        <v>0.1457627118644067</v>
      </c>
      <c r="V75" s="19">
        <f>VLOOKUP($R75,'שופרסל דיל'!$B$5:$BQ$92,58,0)</f>
        <v>5.9</v>
      </c>
      <c r="W75" s="20">
        <f t="shared" si="43"/>
        <v>0.1457627118644067</v>
      </c>
      <c r="X75" s="19">
        <f>VLOOKUP($R75,'שופרסל דיל'!$B$5:$BQ$92,51,0)</f>
        <v>5.89</v>
      </c>
      <c r="Y75" s="20">
        <f t="shared" si="44"/>
        <v>0.14770797962648552</v>
      </c>
      <c r="Z75" s="19">
        <f>VLOOKUP($R75,'שופרסל דיל'!$B$5:$BQ$92,37,0)</f>
        <v>5.83</v>
      </c>
      <c r="AA75" s="20">
        <f t="shared" si="45"/>
        <v>0.15951972555746141</v>
      </c>
      <c r="AB75" s="19">
        <f>VLOOKUP($R75,'שופרסל דיל'!$B$5:$BQ$92,23,0)</f>
        <v>5.71</v>
      </c>
      <c r="AC75" s="20">
        <f t="shared" si="46"/>
        <v>0.18388791593695264</v>
      </c>
      <c r="AD75" s="19">
        <f>VLOOKUP($R75,'שופרסל דיל'!$B$5:$BQ$92,9,0)</f>
        <v>5.69</v>
      </c>
      <c r="AE75" s="20">
        <f t="shared" si="47"/>
        <v>0.18804920913883993</v>
      </c>
      <c r="AG75" s="3" t="s">
        <v>101</v>
      </c>
      <c r="AH75" s="3" t="s">
        <v>84</v>
      </c>
      <c r="AI75" s="19">
        <f>VLOOKUP(AH75,ויקטורי!$B$5:$BQ$92,65,0)</f>
        <v>9.39</v>
      </c>
      <c r="AJ75" s="19">
        <f>VLOOKUP($AH75,ויקטורי!$B$5:$BQ$92,64,0)</f>
        <v>12.13</v>
      </c>
      <c r="AK75" s="20">
        <f t="shared" si="48"/>
        <v>-0.2258862324814509</v>
      </c>
      <c r="AL75" s="19">
        <f>VLOOKUP($AH75,ויקטורי!$B$5:$BQ$92,58,0)</f>
        <v>10.67</v>
      </c>
      <c r="AM75" s="20">
        <f t="shared" si="49"/>
        <v>-0.11996251171508898</v>
      </c>
      <c r="AN75" s="19">
        <f>VLOOKUP($AH75,ויקטורי!$B$5:$BQ$92,51,0)</f>
        <v>10.553030303030001</v>
      </c>
      <c r="AO75" s="20">
        <f t="shared" si="50"/>
        <v>-0.11020818377599739</v>
      </c>
      <c r="AP75" s="19">
        <f>VLOOKUP($AH75,ויקטורי!$B$5:$BQ$92,37,0)</f>
        <v>10.49</v>
      </c>
      <c r="AQ75" s="20">
        <f t="shared" si="51"/>
        <v>-0.10486177311725453</v>
      </c>
      <c r="AR75" s="19">
        <f>VLOOKUP($AH75,ויקטורי!$B$5:$BQ$92,23,0)</f>
        <v>9.2929411764706007</v>
      </c>
      <c r="AS75" s="20">
        <f t="shared" si="52"/>
        <v>1.0444360045574141E-2</v>
      </c>
      <c r="AT75" s="19">
        <f>VLOOKUP($AH75,ויקטורי!$B$5:$BQ$92,9,0)</f>
        <v>5.9</v>
      </c>
      <c r="AU75" s="20">
        <f t="shared" si="53"/>
        <v>0.59152542372881367</v>
      </c>
      <c r="AW75" s="3" t="s">
        <v>103</v>
      </c>
      <c r="AX75" s="3" t="s">
        <v>83</v>
      </c>
      <c r="AY75" s="19">
        <f>VLOOKUP(AX75,'חצי חינם'!B77:BQ176,65,0)</f>
        <v>6.9</v>
      </c>
      <c r="AZ75" s="19">
        <f>VLOOKUP($AX75,'חצי חינם'!$B$5:$BQ$92,64,0)</f>
        <v>5.9</v>
      </c>
      <c r="BA75" s="20">
        <f t="shared" si="54"/>
        <v>0.16949152542372881</v>
      </c>
      <c r="BB75" s="19">
        <f>VLOOKUP($AX75,'חצי חינם'!$B$5:$BQ$92,58,0)</f>
        <v>5.9</v>
      </c>
      <c r="BC75" s="20">
        <f t="shared" si="55"/>
        <v>0.16949152542372881</v>
      </c>
      <c r="BD75" s="19">
        <f>VLOOKUP($AX75,'חצי חינם'!$B$5:$BQ$92,51,0)</f>
        <v>5.9</v>
      </c>
      <c r="BE75" s="20">
        <f t="shared" si="56"/>
        <v>0.16949152542372881</v>
      </c>
      <c r="BF75" s="19">
        <f>VLOOKUP($AX75,'חצי חינם'!$B$5:$BQ$92,37,0)</f>
        <v>5.9</v>
      </c>
      <c r="BG75" s="20">
        <f t="shared" si="57"/>
        <v>0.16949152542372881</v>
      </c>
      <c r="BH75" s="19">
        <f>VLOOKUP($AX75,'חצי חינם'!$B$5:$BQ$92,23,0)</f>
        <v>3.9</v>
      </c>
      <c r="BI75" s="20">
        <f t="shared" si="58"/>
        <v>0.76923076923076938</v>
      </c>
      <c r="BJ75" s="19">
        <f>VLOOKUP($AX75,'חצי חינם'!$B$5:$BQ$92,9,0)</f>
        <v>5.9</v>
      </c>
      <c r="BK75" s="20">
        <f t="shared" si="59"/>
        <v>0.16949152542372881</v>
      </c>
      <c r="BM75" s="3" t="s">
        <v>108</v>
      </c>
      <c r="BN75" s="3" t="s">
        <v>84</v>
      </c>
      <c r="BO75" s="19">
        <f>VLOOKUP(BN75,'קרפור היפר'!B77:BQ168,65,0)</f>
        <v>9.5666666666667002</v>
      </c>
      <c r="BP75" s="19">
        <f>VLOOKUP($BN75,'קרפור היפר'!$B$5:$BQ$92,64,0)</f>
        <v>11.9</v>
      </c>
      <c r="BQ75" s="20">
        <f t="shared" si="70"/>
        <v>-0.19607843137254621</v>
      </c>
      <c r="BR75" s="19">
        <f>VLOOKUP($BN75,'קרפור היפר'!$B$5:$BQ$92,58,0)</f>
        <v>9.9</v>
      </c>
      <c r="BS75" s="20">
        <f t="shared" si="60"/>
        <v>-3.3670033670030297E-2</v>
      </c>
      <c r="BT75" s="19">
        <f>VLOOKUP($BN75,'קרפור היפר'!$B$5:$BQ$92,51,0)</f>
        <v>8.9</v>
      </c>
      <c r="BU75" s="20">
        <f t="shared" si="61"/>
        <v>7.4906367041202238E-2</v>
      </c>
      <c r="BV75" s="19">
        <f>VLOOKUP($BN75,'קרפור היפר'!$B$5:$BQ$92,37,0)</f>
        <v>8.9</v>
      </c>
      <c r="BW75" s="20">
        <f t="shared" si="62"/>
        <v>7.4906367041202238E-2</v>
      </c>
      <c r="BX75" s="19">
        <f>VLOOKUP($BN75,'קרפור היפר'!$B$5:$BQ$92,23,0)</f>
        <v>9.3466666666666995</v>
      </c>
      <c r="BY75" s="20">
        <f t="shared" si="63"/>
        <v>2.3537803138373725E-2</v>
      </c>
      <c r="BZ75" s="19">
        <f>VLOOKUP(BN75,'קרפור היפר'!$B$5:$BQ$92,9,0)</f>
        <v>7.57</v>
      </c>
      <c r="CA75" s="20">
        <f t="shared" si="64"/>
        <v>0.26376045794804481</v>
      </c>
      <c r="CC75" s="3" t="s">
        <v>111</v>
      </c>
      <c r="CD75" s="3" t="s">
        <v>83</v>
      </c>
      <c r="CE75" s="19">
        <f>VLOOKUP($CD75,יוחננוף!$B$5:$BQ$92,65,0)</f>
        <v>5.71</v>
      </c>
      <c r="CF75" s="19">
        <f>VLOOKUP($CD75,יוחננוף!$B$5:$BQ$92,64,0)</f>
        <v>5.14</v>
      </c>
      <c r="CG75" s="20">
        <f t="shared" si="71"/>
        <v>0.1108949416342413</v>
      </c>
      <c r="CH75" s="19">
        <f>VLOOKUP($CD75,יוחננוף!$B$5:$BQ$92,58,0)</f>
        <v>5.16</v>
      </c>
      <c r="CI75" s="20">
        <f t="shared" si="65"/>
        <v>0.10658914728682167</v>
      </c>
      <c r="CJ75" s="19">
        <f>VLOOKUP($CD75,יוחננוף!$B$5:$BQ$92,51,0)</f>
        <v>5.1100000000000003</v>
      </c>
      <c r="CK75" s="20">
        <f t="shared" si="66"/>
        <v>0.11741682974559686</v>
      </c>
      <c r="CL75" s="19">
        <f>VLOOKUP($CD75,יוחננוף!$B$5:$BQ$92,37,0)</f>
        <v>4.8719047619048004</v>
      </c>
      <c r="CM75" s="20">
        <f t="shared" si="67"/>
        <v>0.17202619489785009</v>
      </c>
      <c r="CN75" s="19">
        <f>VLOOKUP(CD75,יוחננוף!$B$5:$BQ$92,23,0)</f>
        <v>4.7385714285714</v>
      </c>
      <c r="CO75" s="20">
        <f t="shared" si="68"/>
        <v>0.20500452215858433</v>
      </c>
      <c r="CP75" s="19">
        <f>VLOOKUP(CD75,יוחננוף!$B$5:$BQ$92,9,0)</f>
        <v>4.6457142857143001</v>
      </c>
      <c r="CQ75" s="20">
        <f t="shared" si="69"/>
        <v>0.22908979089790527</v>
      </c>
    </row>
    <row r="76" spans="1:95" x14ac:dyDescent="0.3">
      <c r="A76" s="3" t="s">
        <v>10</v>
      </c>
      <c r="B76" s="3" t="s">
        <v>84</v>
      </c>
      <c r="C76" s="19">
        <f>VLOOKUP(B76,'רמי לוי'!$B$5:$BQ$92,65,0)</f>
        <v>7.85</v>
      </c>
      <c r="D76" s="19">
        <f>VLOOKUP($B76,'רמי לוי'!$B$5:$BQ$92,64,0)</f>
        <v>9.68</v>
      </c>
      <c r="E76" s="20">
        <f t="shared" si="36"/>
        <v>-0.18904958677685957</v>
      </c>
      <c r="F76" s="19">
        <f>VLOOKUP($B76,'רמי לוי'!$B$5:$BQ$92,58,0)</f>
        <v>9.33</v>
      </c>
      <c r="G76" s="20">
        <f t="shared" si="37"/>
        <v>-0.15862808145766349</v>
      </c>
      <c r="H76" s="19">
        <f>VLOOKUP($B76,'רמי לוי'!$B$5:$BQ$92,51,0)</f>
        <v>8.91</v>
      </c>
      <c r="I76" s="20">
        <f t="shared" si="38"/>
        <v>-0.11896745230078565</v>
      </c>
      <c r="J76" s="19">
        <f>VLOOKUP($B76,'רמי לוי'!$B$5:$BQ$92,37,0)</f>
        <v>8.2818181818182008</v>
      </c>
      <c r="K76" s="20">
        <f t="shared" si="39"/>
        <v>-5.2140504939628962E-2</v>
      </c>
      <c r="L76" s="19">
        <f>VLOOKUP($B76,'רמי לוי'!$B$5:$BQ$92,23,0)</f>
        <v>7.8045454545455</v>
      </c>
      <c r="M76" s="20">
        <f t="shared" si="40"/>
        <v>5.8241118229411803E-3</v>
      </c>
      <c r="N76" s="19">
        <f>VLOOKUP($B76,'רמי לוי'!$B$5:$BQ$92,9,0)</f>
        <v>7.4710909090908997</v>
      </c>
      <c r="O76" s="20">
        <f t="shared" si="41"/>
        <v>5.0716701954200527E-2</v>
      </c>
      <c r="Q76" s="3" t="s">
        <v>98</v>
      </c>
      <c r="R76" s="3" t="s">
        <v>84</v>
      </c>
      <c r="S76" s="19">
        <f>VLOOKUP(R76,'שופרסל דיל'!$B$5:$BQ$92,65,0)</f>
        <v>10.9</v>
      </c>
      <c r="T76" s="19">
        <f>VLOOKUP($R76,'שופרסל דיל'!$B$5:$BQ$92,64,0)</f>
        <v>10.9</v>
      </c>
      <c r="U76" s="20">
        <f t="shared" si="42"/>
        <v>0</v>
      </c>
      <c r="V76" s="19">
        <f>VLOOKUP($R76,'שופרסל דיל'!$B$5:$BQ$92,58,0)</f>
        <v>10.75</v>
      </c>
      <c r="W76" s="20">
        <f t="shared" si="43"/>
        <v>1.3953488372093092E-2</v>
      </c>
      <c r="X76" s="19">
        <f>VLOOKUP($R76,'שופרסל דיל'!$B$5:$BQ$92,51,0)</f>
        <v>10.72</v>
      </c>
      <c r="Y76" s="20">
        <f t="shared" si="44"/>
        <v>1.6791044776119479E-2</v>
      </c>
      <c r="Z76" s="19">
        <f>VLOOKUP($R76,'שופרסל דיל'!$B$5:$BQ$92,37,0)</f>
        <v>10.47</v>
      </c>
      <c r="AA76" s="20">
        <f t="shared" si="45"/>
        <v>4.1069723018147153E-2</v>
      </c>
      <c r="AB76" s="19">
        <f>VLOOKUP($R76,'שופרסל דיל'!$B$5:$BQ$92,23,0)</f>
        <v>10.41</v>
      </c>
      <c r="AC76" s="20">
        <f t="shared" si="46"/>
        <v>4.7070124879923236E-2</v>
      </c>
      <c r="AD76" s="19">
        <f>VLOOKUP($R76,'שופרסל דיל'!$B$5:$BQ$92,9,0)</f>
        <v>10.9</v>
      </c>
      <c r="AE76" s="20">
        <f t="shared" si="47"/>
        <v>0</v>
      </c>
      <c r="AG76" s="3" t="s">
        <v>101</v>
      </c>
      <c r="AH76" s="3" t="s">
        <v>85</v>
      </c>
      <c r="AI76" s="19">
        <f>VLOOKUP(AH76,ויקטורי!$B$5:$BQ$92,65,0)</f>
        <v>3.7648484848485002</v>
      </c>
      <c r="AJ76" s="19">
        <f>VLOOKUP($AH76,ויקטורי!$B$5:$BQ$92,64,0)</f>
        <v>3.5654545454545001</v>
      </c>
      <c r="AK76" s="20">
        <f t="shared" si="48"/>
        <v>5.5923848376696395E-2</v>
      </c>
      <c r="AL76" s="19">
        <f>VLOOKUP($AH76,ויקטורי!$B$5:$BQ$92,58,0)</f>
        <v>3.7109090909090998</v>
      </c>
      <c r="AM76" s="20">
        <f t="shared" si="49"/>
        <v>1.4535358484404792E-2</v>
      </c>
      <c r="AN76" s="19">
        <f>VLOOKUP($AH76,ויקטורי!$B$5:$BQ$92,51,0)</f>
        <v>2.56</v>
      </c>
      <c r="AO76" s="20">
        <f t="shared" si="50"/>
        <v>0.47064393939394544</v>
      </c>
      <c r="AP76" s="19">
        <f>VLOOKUP($AH76,ויקטורי!$B$5:$BQ$92,37,0)</f>
        <v>2.5974242424242</v>
      </c>
      <c r="AQ76" s="20">
        <f t="shared" si="51"/>
        <v>0.44945458787846393</v>
      </c>
      <c r="AR76" s="19">
        <f>VLOOKUP($AH76,ויקטורי!$B$5:$BQ$92,23,0)</f>
        <v>2.2819402985075001</v>
      </c>
      <c r="AS76" s="20">
        <f t="shared" si="52"/>
        <v>0.64984530371407789</v>
      </c>
      <c r="AT76" s="19">
        <f>VLOOKUP($AH76,ויקטורי!$B$5:$BQ$92,9,0)</f>
        <v>2.57</v>
      </c>
      <c r="AU76" s="20">
        <f t="shared" si="53"/>
        <v>0.46492158943521411</v>
      </c>
      <c r="AW76" s="3" t="s">
        <v>103</v>
      </c>
      <c r="AX76" s="3" t="s">
        <v>84</v>
      </c>
      <c r="AY76" s="19">
        <f>VLOOKUP(AX76,'חצי חינם'!B78:BQ177,65,0)</f>
        <v>7.9</v>
      </c>
      <c r="AZ76" s="19">
        <f>VLOOKUP($AX76,'חצי חינם'!$B$5:$BQ$92,64,0)</f>
        <v>12.9</v>
      </c>
      <c r="BA76" s="20">
        <f t="shared" si="54"/>
        <v>-0.38759689922480622</v>
      </c>
      <c r="BB76" s="19">
        <f>VLOOKUP($AX76,'חצי חינם'!$B$5:$BQ$92,58,0)</f>
        <v>12.9</v>
      </c>
      <c r="BC76" s="20">
        <f t="shared" si="55"/>
        <v>-0.38759689922480622</v>
      </c>
      <c r="BD76" s="19">
        <f>VLOOKUP($AX76,'חצי חינם'!$B$5:$BQ$92,51,0)</f>
        <v>9.9</v>
      </c>
      <c r="BE76" s="20">
        <f t="shared" si="56"/>
        <v>-0.20202020202020199</v>
      </c>
      <c r="BF76" s="19">
        <f>VLOOKUP($AX76,'חצי חינם'!$B$5:$BQ$92,37,0)</f>
        <v>9.9</v>
      </c>
      <c r="BG76" s="20">
        <f t="shared" si="57"/>
        <v>-0.20202020202020199</v>
      </c>
      <c r="BH76" s="19">
        <f>VLOOKUP($AX76,'חצי חינם'!$B$5:$BQ$92,23,0)</f>
        <v>9.9</v>
      </c>
      <c r="BI76" s="20">
        <f t="shared" si="58"/>
        <v>-0.20202020202020199</v>
      </c>
      <c r="BJ76" s="19">
        <f>VLOOKUP($AX76,'חצי חינם'!$B$5:$BQ$92,9,0)</f>
        <v>7.9</v>
      </c>
      <c r="BK76" s="20">
        <f t="shared" si="59"/>
        <v>0</v>
      </c>
      <c r="BM76" s="3" t="s">
        <v>108</v>
      </c>
      <c r="BN76" s="3" t="s">
        <v>85</v>
      </c>
      <c r="BO76" s="19">
        <f>VLOOKUP(BN76,'קרפור היפר'!B78:BQ169,65,0)</f>
        <v>4.2300000000000004</v>
      </c>
      <c r="BP76" s="19">
        <f>VLOOKUP($BN76,'קרפור היפר'!$B$5:$BQ$92,64,0)</f>
        <v>5.9</v>
      </c>
      <c r="BQ76" s="20">
        <f t="shared" si="70"/>
        <v>-0.2830508474576271</v>
      </c>
      <c r="BR76" s="19">
        <f>VLOOKUP($BN76,'קרפור היפר'!$B$5:$BQ$92,58,0)</f>
        <v>4.9000000000000004</v>
      </c>
      <c r="BS76" s="20">
        <f t="shared" si="60"/>
        <v>-0.13673469387755099</v>
      </c>
      <c r="BT76" s="19">
        <f>VLOOKUP($BN76,'קרפור היפר'!$B$5:$BQ$92,51,0)</f>
        <v>4.57</v>
      </c>
      <c r="BU76" s="20">
        <f t="shared" si="61"/>
        <v>-7.4398249452954035E-2</v>
      </c>
      <c r="BV76" s="19">
        <f>VLOOKUP($BN76,'קרפור היפר'!$B$5:$BQ$92,37,0)</f>
        <v>3.2333333333333001</v>
      </c>
      <c r="BW76" s="20">
        <f t="shared" si="62"/>
        <v>0.30824742268042593</v>
      </c>
      <c r="BX76" s="19">
        <f>VLOOKUP($BN76,'קרפור היפר'!$B$5:$BQ$92,23,0)</f>
        <v>2.57</v>
      </c>
      <c r="BY76" s="20">
        <f t="shared" si="63"/>
        <v>0.6459143968871599</v>
      </c>
      <c r="BZ76" s="19">
        <f>VLOOKUP(BN76,'קרפור היפר'!$B$5:$BQ$92,9,0)</f>
        <v>2.23</v>
      </c>
      <c r="CA76" s="20">
        <f t="shared" si="64"/>
        <v>0.89686098654708535</v>
      </c>
      <c r="CC76" s="3" t="s">
        <v>111</v>
      </c>
      <c r="CD76" s="3" t="s">
        <v>84</v>
      </c>
      <c r="CE76" s="19">
        <f>VLOOKUP($CD76,יוחננוף!$B$5:$BQ$92,65,0)</f>
        <v>9.6626190476189997</v>
      </c>
      <c r="CF76" s="19">
        <f>VLOOKUP($CD76,יוחננוף!$B$5:$BQ$92,64,0)</f>
        <v>11.033571428570999</v>
      </c>
      <c r="CG76" s="20">
        <f t="shared" si="71"/>
        <v>-0.1242528214755535</v>
      </c>
      <c r="CH76" s="19">
        <f>VLOOKUP($CD76,יוחננוף!$B$5:$BQ$92,58,0)</f>
        <v>10.026428571428999</v>
      </c>
      <c r="CI76" s="20">
        <f t="shared" si="65"/>
        <v>-3.6285056161143969E-2</v>
      </c>
      <c r="CJ76" s="19">
        <f>VLOOKUP($CD76,יוחננוף!$B$5:$BQ$92,51,0)</f>
        <v>9.7571428571429006</v>
      </c>
      <c r="CK76" s="20">
        <f t="shared" si="66"/>
        <v>-9.6876525134305114E-3</v>
      </c>
      <c r="CL76" s="19">
        <f>VLOOKUP($CD76,יוחננוף!$B$5:$BQ$92,37,0)</f>
        <v>8.74</v>
      </c>
      <c r="CM76" s="20">
        <f t="shared" si="67"/>
        <v>0.1055628200937071</v>
      </c>
      <c r="CN76" s="19">
        <f>VLOOKUP(CD76,יוחננוף!$B$5:$BQ$92,23,0)</f>
        <v>8.6271428571428999</v>
      </c>
      <c r="CO76" s="20">
        <f t="shared" si="68"/>
        <v>0.12002539051718264</v>
      </c>
      <c r="CP76" s="19">
        <f>VLOOKUP(CD76,יוחננוף!$B$5:$BQ$92,9,0)</f>
        <v>8.85</v>
      </c>
      <c r="CQ76" s="20">
        <f t="shared" si="69"/>
        <v>9.1821361312881322E-2</v>
      </c>
    </row>
    <row r="77" spans="1:95" x14ac:dyDescent="0.3">
      <c r="A77" s="3" t="s">
        <v>10</v>
      </c>
      <c r="B77" s="3" t="s">
        <v>85</v>
      </c>
      <c r="C77" s="19">
        <f>VLOOKUP(B77,'רמי לוי'!$B$5:$BQ$92,65,0)</f>
        <v>3.7464285714285999</v>
      </c>
      <c r="D77" s="19">
        <f>VLOOKUP($B77,'רמי לוי'!$B$5:$BQ$92,64,0)</f>
        <v>3.92</v>
      </c>
      <c r="E77" s="20">
        <f t="shared" si="36"/>
        <v>-4.42784256559694E-2</v>
      </c>
      <c r="F77" s="19">
        <f>VLOOKUP($B77,'רמי לוי'!$B$5:$BQ$92,58,0)</f>
        <v>3.61</v>
      </c>
      <c r="G77" s="20">
        <f t="shared" si="37"/>
        <v>3.7791848041163423E-2</v>
      </c>
      <c r="H77" s="19">
        <f>VLOOKUP($B77,'רמי לוי'!$B$5:$BQ$92,51,0)</f>
        <v>3.69</v>
      </c>
      <c r="I77" s="20">
        <f t="shared" si="38"/>
        <v>1.5292295780108489E-2</v>
      </c>
      <c r="J77" s="19">
        <f>VLOOKUP($B77,'רמי לוי'!$B$5:$BQ$92,37,0)</f>
        <v>2.7981818181818001</v>
      </c>
      <c r="K77" s="20">
        <f t="shared" si="39"/>
        <v>0.33887960642348491</v>
      </c>
      <c r="L77" s="19">
        <f>VLOOKUP($B77,'רמי לוי'!$B$5:$BQ$92,23,0)</f>
        <v>2.2230909090908999</v>
      </c>
      <c r="M77" s="20">
        <f t="shared" si="40"/>
        <v>0.68523408381920214</v>
      </c>
      <c r="N77" s="19">
        <f>VLOOKUP($B77,'רמי לוי'!$B$5:$BQ$92,9,0)</f>
        <v>2.5739999999999998</v>
      </c>
      <c r="O77" s="20">
        <f t="shared" si="41"/>
        <v>0.45548895548896673</v>
      </c>
      <c r="Q77" s="3" t="s">
        <v>98</v>
      </c>
      <c r="R77" s="3" t="s">
        <v>85</v>
      </c>
      <c r="S77" s="19">
        <f>VLOOKUP(R77,'שופרסל דיל'!$B$5:$BQ$92,65,0)</f>
        <v>3.9</v>
      </c>
      <c r="T77" s="19">
        <f>VLOOKUP($R77,'שופרסל דיל'!$B$5:$BQ$92,64,0)</f>
        <v>3.9</v>
      </c>
      <c r="U77" s="20">
        <f t="shared" si="42"/>
        <v>0</v>
      </c>
      <c r="V77" s="19">
        <f>VLOOKUP($R77,'שופרסל דיל'!$B$5:$BQ$92,58,0)</f>
        <v>3.88</v>
      </c>
      <c r="W77" s="20">
        <f t="shared" si="43"/>
        <v>5.1546391752577136E-3</v>
      </c>
      <c r="X77" s="19">
        <f>VLOOKUP($R77,'שופרסל דיל'!$B$5:$BQ$92,51,0)</f>
        <v>3.87</v>
      </c>
      <c r="Y77" s="20">
        <f t="shared" si="44"/>
        <v>7.7519379844961378E-3</v>
      </c>
      <c r="Z77" s="19">
        <f>VLOOKUP($R77,'שופרסל דיל'!$B$5:$BQ$92,37,0)</f>
        <v>3.76</v>
      </c>
      <c r="AA77" s="20">
        <f t="shared" si="45"/>
        <v>3.7234042553191626E-2</v>
      </c>
      <c r="AB77" s="19">
        <f>VLOOKUP($R77,'שופרסל דיל'!$B$5:$BQ$92,23,0)</f>
        <v>1.9</v>
      </c>
      <c r="AC77" s="20">
        <f t="shared" si="46"/>
        <v>1.0526315789473686</v>
      </c>
      <c r="AD77" s="19">
        <f>VLOOKUP($R77,'שופרסל דיל'!$B$5:$BQ$92,9,0)</f>
        <v>3.9</v>
      </c>
      <c r="AE77" s="20">
        <f t="shared" si="47"/>
        <v>0</v>
      </c>
      <c r="AG77" s="3" t="s">
        <v>101</v>
      </c>
      <c r="AH77" s="3" t="s">
        <v>86</v>
      </c>
      <c r="AI77" s="19">
        <f>VLOOKUP(AH77,ויקטורי!$B$5:$BQ$92,65,0)</f>
        <v>4.1100000000000003</v>
      </c>
      <c r="AJ77" s="19">
        <f>VLOOKUP($AH77,ויקטורי!$B$5:$BQ$92,64,0)</f>
        <v>4.1100000000000003</v>
      </c>
      <c r="AK77" s="20">
        <f t="shared" si="48"/>
        <v>0</v>
      </c>
      <c r="AL77" s="19">
        <f>VLOOKUP($AH77,ויקטורי!$B$5:$BQ$92,58,0)</f>
        <v>4.1100000000000003</v>
      </c>
      <c r="AM77" s="20">
        <f t="shared" si="49"/>
        <v>0</v>
      </c>
      <c r="AN77" s="19">
        <f>VLOOKUP($AH77,ויקטורי!$B$5:$BQ$92,51,0)</f>
        <v>3.33</v>
      </c>
      <c r="AO77" s="20">
        <f t="shared" si="50"/>
        <v>0.23423423423423428</v>
      </c>
      <c r="AP77" s="19">
        <f>VLOOKUP($AH77,ויקטורי!$B$5:$BQ$92,37,0)</f>
        <v>3.3418181818182</v>
      </c>
      <c r="AQ77" s="20">
        <f t="shared" si="51"/>
        <v>0.22986942328617399</v>
      </c>
      <c r="AR77" s="19">
        <f>VLOOKUP($AH77,ויקטורי!$B$5:$BQ$92,23,0)</f>
        <v>3.3416417910448</v>
      </c>
      <c r="AS77" s="20">
        <f t="shared" si="52"/>
        <v>0.2299343427575955</v>
      </c>
      <c r="AT77" s="19">
        <f>VLOOKUP($AH77,ויקטורי!$B$5:$BQ$92,9,0)</f>
        <v>3.33</v>
      </c>
      <c r="AU77" s="20">
        <f t="shared" si="53"/>
        <v>0.23423423423423428</v>
      </c>
      <c r="AW77" s="3" t="s">
        <v>103</v>
      </c>
      <c r="AX77" s="3" t="s">
        <v>85</v>
      </c>
      <c r="AY77" s="19">
        <f>VLOOKUP(AX77,'חצי חינם'!B79:BQ178,65,0)</f>
        <v>4.9000000000000004</v>
      </c>
      <c r="AZ77" s="19">
        <f>VLOOKUP($AX77,'חצי חינם'!$B$5:$BQ$92,64,0)</f>
        <v>4.9000000000000004</v>
      </c>
      <c r="BA77" s="20">
        <f t="shared" si="54"/>
        <v>0</v>
      </c>
      <c r="BB77" s="19">
        <f>VLOOKUP($AX77,'חצי חינם'!$B$5:$BQ$92,58,0)</f>
        <v>4.9000000000000004</v>
      </c>
      <c r="BC77" s="20">
        <f t="shared" si="55"/>
        <v>0</v>
      </c>
      <c r="BD77" s="19">
        <f>VLOOKUP($AX77,'חצי חינם'!$B$5:$BQ$92,51,0)</f>
        <v>4.9000000000000004</v>
      </c>
      <c r="BE77" s="20">
        <f t="shared" si="56"/>
        <v>0</v>
      </c>
      <c r="BF77" s="19">
        <f>VLOOKUP($AX77,'חצי חינם'!$B$5:$BQ$92,37,0)</f>
        <v>3.9</v>
      </c>
      <c r="BG77" s="20">
        <f t="shared" si="57"/>
        <v>0.25641025641025661</v>
      </c>
      <c r="BH77" s="19">
        <f>VLOOKUP($AX77,'חצי חינם'!$B$5:$BQ$92,23,0)</f>
        <v>2.9</v>
      </c>
      <c r="BI77" s="20">
        <f t="shared" si="58"/>
        <v>0.68965517241379337</v>
      </c>
      <c r="BJ77" s="19">
        <f>VLOOKUP($AX77,'חצי חינם'!$B$5:$BQ$92,9,0)</f>
        <v>2.9</v>
      </c>
      <c r="BK77" s="20">
        <f t="shared" si="59"/>
        <v>0.68965517241379337</v>
      </c>
      <c r="BM77" s="3" t="s">
        <v>108</v>
      </c>
      <c r="BN77" s="3" t="s">
        <v>86</v>
      </c>
      <c r="BO77" s="19">
        <f>VLOOKUP(BN77,'קרפור היפר'!B79:BQ170,65,0)</f>
        <v>3.1666666666666998</v>
      </c>
      <c r="BP77" s="19">
        <f>VLOOKUP($BN77,'קרפור היפר'!$B$5:$BQ$92,64,0)</f>
        <v>3.1666666666666998</v>
      </c>
      <c r="BQ77" s="20">
        <f t="shared" si="70"/>
        <v>0</v>
      </c>
      <c r="BR77" s="19">
        <f>VLOOKUP($BN77,'קרפור היפר'!$B$5:$BQ$92,58,0)</f>
        <v>3.1666666666666998</v>
      </c>
      <c r="BS77" s="20">
        <f t="shared" si="60"/>
        <v>0</v>
      </c>
      <c r="BT77" s="19">
        <f>VLOOKUP($BN77,'קרפור היפר'!$B$5:$BQ$92,51,0)</f>
        <v>3.1666666666666998</v>
      </c>
      <c r="BU77" s="20">
        <f t="shared" si="61"/>
        <v>0</v>
      </c>
      <c r="BV77" s="19">
        <f>VLOOKUP($BN77,'קרפור היפר'!$B$5:$BQ$92,37,0)</f>
        <v>3.1666666666666998</v>
      </c>
      <c r="BW77" s="20">
        <f t="shared" si="62"/>
        <v>0</v>
      </c>
      <c r="BX77" s="19">
        <f>VLOOKUP($BN77,'קרפור היפר'!$B$5:$BQ$92,23,0)</f>
        <v>3.1666666666666998</v>
      </c>
      <c r="BY77" s="20">
        <f t="shared" si="63"/>
        <v>0</v>
      </c>
      <c r="BZ77" s="19">
        <f>VLOOKUP(BN77,'קרפור היפר'!$B$5:$BQ$92,9,0)</f>
        <v>3.9</v>
      </c>
      <c r="CA77" s="20">
        <f t="shared" si="64"/>
        <v>-0.18803418803417948</v>
      </c>
      <c r="CC77" s="3" t="s">
        <v>111</v>
      </c>
      <c r="CD77" s="3" t="s">
        <v>85</v>
      </c>
      <c r="CE77" s="19">
        <f>VLOOKUP($CD77,יוחננוף!$B$5:$BQ$92,65,0)</f>
        <v>3.7942857142856998</v>
      </c>
      <c r="CF77" s="19">
        <f>VLOOKUP($CD77,יוחננוף!$B$5:$BQ$92,64,0)</f>
        <v>4.1061904761905001</v>
      </c>
      <c r="CG77" s="20">
        <f t="shared" si="71"/>
        <v>-7.5959642815734307E-2</v>
      </c>
      <c r="CH77" s="19">
        <f>VLOOKUP($CD77,יוחננוף!$B$5:$BQ$92,58,0)</f>
        <v>3.2666666666666999</v>
      </c>
      <c r="CI77" s="20">
        <f t="shared" si="65"/>
        <v>0.16151603498540656</v>
      </c>
      <c r="CJ77" s="19">
        <f>VLOOKUP($CD77,יוחננוף!$B$5:$BQ$92,51,0)</f>
        <v>3.2276190476190001</v>
      </c>
      <c r="CK77" s="20">
        <f t="shared" si="66"/>
        <v>0.17556801416348278</v>
      </c>
      <c r="CL77" s="19">
        <f>VLOOKUP($CD77,יוחננוף!$B$5:$BQ$92,37,0)</f>
        <v>2.9757142857143002</v>
      </c>
      <c r="CM77" s="20">
        <f t="shared" si="67"/>
        <v>0.27508401344213973</v>
      </c>
      <c r="CN77" s="19">
        <f>VLOOKUP(CD77,יוחננוף!$B$5:$BQ$92,23,0)</f>
        <v>2.8271428571429</v>
      </c>
      <c r="CO77" s="20">
        <f t="shared" si="68"/>
        <v>0.34209196563918631</v>
      </c>
      <c r="CP77" s="19">
        <f>VLOOKUP(CD77,יוחננוף!$B$5:$BQ$92,9,0)</f>
        <v>2.8271428571429</v>
      </c>
      <c r="CQ77" s="20">
        <f t="shared" si="69"/>
        <v>0.34209196563918631</v>
      </c>
    </row>
    <row r="78" spans="1:95" x14ac:dyDescent="0.3">
      <c r="A78" s="3" t="s">
        <v>10</v>
      </c>
      <c r="B78" s="3" t="s">
        <v>86</v>
      </c>
      <c r="C78" s="19">
        <f>VLOOKUP(B78,'רמי לוי'!$B$5:$BQ$92,65,0)</f>
        <v>4.9274509803921998</v>
      </c>
      <c r="D78" s="19">
        <f>VLOOKUP($B78,'רמי לוי'!$B$5:$BQ$92,64,0)</f>
        <v>3.4576363636364</v>
      </c>
      <c r="E78" s="20">
        <f t="shared" si="36"/>
        <v>0.4250923064708847</v>
      </c>
      <c r="F78" s="19">
        <f>VLOOKUP($B78,'רמי לוי'!$B$5:$BQ$92,58,0)</f>
        <v>3.5146153846154</v>
      </c>
      <c r="G78" s="20">
        <f t="shared" si="37"/>
        <v>0.40198867903476287</v>
      </c>
      <c r="H78" s="19">
        <f>VLOOKUP($B78,'רמי לוי'!$B$5:$BQ$92,51,0)</f>
        <v>3.4544000000000001</v>
      </c>
      <c r="I78" s="20">
        <f t="shared" si="38"/>
        <v>0.42642744916402253</v>
      </c>
      <c r="J78" s="19">
        <f>VLOOKUP($B78,'רמי לוי'!$B$5:$BQ$92,37,0)</f>
        <v>3.3714285714285999</v>
      </c>
      <c r="K78" s="20">
        <f t="shared" si="39"/>
        <v>0.4615320704553012</v>
      </c>
      <c r="L78" s="19">
        <f>VLOOKUP($B78,'רמי לוי'!$B$5:$BQ$92,23,0)</f>
        <v>3.3634693877550998</v>
      </c>
      <c r="M78" s="20">
        <f t="shared" si="40"/>
        <v>0.46499058333364451</v>
      </c>
      <c r="N78" s="19">
        <f>VLOOKUP($B78,'רמי לוי'!$B$5:$BQ$92,9,0)</f>
        <v>3.3650000000000002</v>
      </c>
      <c r="O78" s="20">
        <f t="shared" si="41"/>
        <v>0.46432421408386304</v>
      </c>
      <c r="Q78" s="3" t="s">
        <v>98</v>
      </c>
      <c r="R78" s="3" t="s">
        <v>86</v>
      </c>
      <c r="S78" s="19">
        <f>VLOOKUP(R78,'שופרסל דיל'!$B$5:$BQ$92,65,0)</f>
        <v>4.1399999999999997</v>
      </c>
      <c r="T78" s="19">
        <f>VLOOKUP($R78,'שופרסל דיל'!$B$5:$BQ$92,64,0)</f>
        <v>4.26</v>
      </c>
      <c r="U78" s="20">
        <f t="shared" si="42"/>
        <v>-2.8169014084507116E-2</v>
      </c>
      <c r="V78" s="19">
        <f>VLOOKUP($R78,'שופרסל דיל'!$B$5:$BQ$92,58,0)</f>
        <v>4.28</v>
      </c>
      <c r="W78" s="20">
        <f t="shared" si="43"/>
        <v>-3.2710280373831946E-2</v>
      </c>
      <c r="X78" s="19">
        <f>VLOOKUP($R78,'שופרסל דיל'!$B$5:$BQ$92,51,0)</f>
        <v>4.24</v>
      </c>
      <c r="Y78" s="20">
        <f t="shared" si="44"/>
        <v>-2.358490566037752E-2</v>
      </c>
      <c r="Z78" s="19">
        <f>VLOOKUP($R78,'שופרסל דיל'!$B$5:$BQ$92,37,0)</f>
        <v>4.1100000000000003</v>
      </c>
      <c r="AA78" s="20">
        <f t="shared" si="45"/>
        <v>7.2992700729925808E-3</v>
      </c>
      <c r="AB78" s="19">
        <f>VLOOKUP($R78,'שופרסל דיל'!$B$5:$BQ$92,23,0)</f>
        <v>4.4800000000000004</v>
      </c>
      <c r="AC78" s="20">
        <f t="shared" si="46"/>
        <v>-7.5892857142857317E-2</v>
      </c>
      <c r="AD78" s="19">
        <f>VLOOKUP($R78,'שופרסל דיל'!$B$5:$BQ$92,9,0)</f>
        <v>4.3899999999999997</v>
      </c>
      <c r="AE78" s="20">
        <f t="shared" si="47"/>
        <v>-5.6947608200455635E-2</v>
      </c>
      <c r="AG78" s="3" t="s">
        <v>101</v>
      </c>
      <c r="AH78" s="3" t="s">
        <v>87</v>
      </c>
      <c r="AI78" s="19">
        <f>VLOOKUP(AH78,ויקטורי!$B$5:$BQ$92,65,0)</f>
        <v>10.01</v>
      </c>
      <c r="AJ78" s="19">
        <f>VLOOKUP($AH78,ויקטורי!$B$5:$BQ$92,64,0)</f>
        <v>10.28</v>
      </c>
      <c r="AK78" s="20">
        <f t="shared" si="48"/>
        <v>-2.6264591439688623E-2</v>
      </c>
      <c r="AL78" s="19">
        <f>VLOOKUP($AH78,ויקטורי!$B$5:$BQ$92,58,0)</f>
        <v>10.49</v>
      </c>
      <c r="AM78" s="20">
        <f t="shared" si="49"/>
        <v>-4.5757864632983813E-2</v>
      </c>
      <c r="AN78" s="19">
        <f>VLOOKUP($AH78,ויקטורי!$B$5:$BQ$92,51,0)</f>
        <v>7.85</v>
      </c>
      <c r="AO78" s="20">
        <f t="shared" si="50"/>
        <v>0.27515923566878975</v>
      </c>
      <c r="AP78" s="19">
        <f>VLOOKUP($AH78,ויקטורי!$B$5:$BQ$92,37,0)</f>
        <v>7.9096969696970003</v>
      </c>
      <c r="AQ78" s="20">
        <f t="shared" si="51"/>
        <v>0.26553520803003106</v>
      </c>
      <c r="AR78" s="19">
        <f>VLOOKUP($AH78,ויקטורי!$B$5:$BQ$92,23,0)</f>
        <v>7.9388059701492999</v>
      </c>
      <c r="AS78" s="20">
        <f t="shared" si="52"/>
        <v>0.26089490505733415</v>
      </c>
      <c r="AT78" s="19">
        <f>VLOOKUP($AH78,ויקטורי!$B$5:$BQ$92,9,0)</f>
        <v>6.9</v>
      </c>
      <c r="AU78" s="20">
        <f t="shared" si="53"/>
        <v>0.45072463768115933</v>
      </c>
      <c r="AW78" s="3" t="s">
        <v>103</v>
      </c>
      <c r="AX78" s="3" t="s">
        <v>86</v>
      </c>
      <c r="AY78" s="19">
        <f>VLOOKUP(AX78,'חצי חינם'!B80:BQ179,65,0)</f>
        <v>3.9</v>
      </c>
      <c r="AZ78" s="19">
        <f>VLOOKUP($AX78,'חצי חינם'!$B$5:$BQ$92,64,0)</f>
        <v>3.9</v>
      </c>
      <c r="BA78" s="20">
        <f t="shared" si="54"/>
        <v>0</v>
      </c>
      <c r="BB78" s="19">
        <f>VLOOKUP($AX78,'חצי חינם'!$B$5:$BQ$92,58,0)</f>
        <v>3.9</v>
      </c>
      <c r="BC78" s="20">
        <f t="shared" si="55"/>
        <v>0</v>
      </c>
      <c r="BD78" s="19">
        <f>VLOOKUP($AX78,'חצי חינם'!$B$5:$BQ$92,51,0)</f>
        <v>3.9</v>
      </c>
      <c r="BE78" s="20">
        <f t="shared" si="56"/>
        <v>0</v>
      </c>
      <c r="BF78" s="19">
        <f>VLOOKUP($AX78,'חצי חינם'!$B$5:$BQ$92,37,0)</f>
        <v>3.9</v>
      </c>
      <c r="BG78" s="20">
        <f t="shared" si="57"/>
        <v>0</v>
      </c>
      <c r="BH78" s="19">
        <f>VLOOKUP($AX78,'חצי חינם'!$B$5:$BQ$92,23,0)</f>
        <v>3.9</v>
      </c>
      <c r="BI78" s="20">
        <f t="shared" si="58"/>
        <v>0</v>
      </c>
      <c r="BJ78" s="19">
        <f>VLOOKUP($AX78,'חצי חינם'!$B$5:$BQ$92,9,0)</f>
        <v>3.9</v>
      </c>
      <c r="BK78" s="20">
        <f t="shared" si="59"/>
        <v>0</v>
      </c>
      <c r="BM78" s="3" t="s">
        <v>108</v>
      </c>
      <c r="BN78" s="3" t="s">
        <v>87</v>
      </c>
      <c r="BO78" s="19">
        <f>VLOOKUP(BN78,'קרפור היפר'!B80:BQ171,65,0)</f>
        <v>10.9</v>
      </c>
      <c r="BP78" s="19">
        <f>VLOOKUP($BN78,'קרפור היפר'!$B$5:$BQ$92,64,0)</f>
        <v>10.23</v>
      </c>
      <c r="BQ78" s="20">
        <f t="shared" si="70"/>
        <v>6.5493646138807371E-2</v>
      </c>
      <c r="BR78" s="19">
        <f>VLOOKUP($BN78,'קרפור היפר'!$B$5:$BQ$92,58,0)</f>
        <v>9.9</v>
      </c>
      <c r="BS78" s="20">
        <f t="shared" si="60"/>
        <v>0.10101010101010099</v>
      </c>
      <c r="BT78" s="19">
        <f>VLOOKUP($BN78,'קרפור היפר'!$B$5:$BQ$92,51,0)</f>
        <v>9.9</v>
      </c>
      <c r="BU78" s="20">
        <f t="shared" si="61"/>
        <v>0.10101010101010099</v>
      </c>
      <c r="BV78" s="19">
        <f>VLOOKUP($BN78,'קרפור היפר'!$B$5:$BQ$92,37,0)</f>
        <v>9.9</v>
      </c>
      <c r="BW78" s="20">
        <f t="shared" si="62"/>
        <v>0.10101010101010099</v>
      </c>
      <c r="BX78" s="19">
        <f>VLOOKUP($BN78,'קרפור היפר'!$B$5:$BQ$92,23,0)</f>
        <v>9.9</v>
      </c>
      <c r="BY78" s="20">
        <f t="shared" si="63"/>
        <v>0.10101010101010099</v>
      </c>
      <c r="BZ78" s="19">
        <f>VLOOKUP(BN78,'קרפור היפר'!$B$5:$BQ$92,9,0)</f>
        <v>7.9</v>
      </c>
      <c r="CA78" s="20">
        <f t="shared" si="64"/>
        <v>0.379746835443038</v>
      </c>
      <c r="CC78" s="3" t="s">
        <v>111</v>
      </c>
      <c r="CD78" s="3" t="s">
        <v>86</v>
      </c>
      <c r="CE78" s="19">
        <f>VLOOKUP($CD78,יוחננוף!$B$5:$BQ$92,65,0)</f>
        <v>3.33</v>
      </c>
      <c r="CF78" s="19">
        <f>VLOOKUP($CD78,יוחננוף!$B$5:$BQ$92,64,0)</f>
        <v>3.33</v>
      </c>
      <c r="CG78" s="20">
        <f t="shared" si="71"/>
        <v>0</v>
      </c>
      <c r="CH78" s="19">
        <f>VLOOKUP($CD78,יוחננוף!$B$5:$BQ$92,58,0)</f>
        <v>3.33</v>
      </c>
      <c r="CI78" s="20">
        <f t="shared" si="65"/>
        <v>0</v>
      </c>
      <c r="CJ78" s="19">
        <f>VLOOKUP($CD78,יוחננוף!$B$5:$BQ$92,51,0)</f>
        <v>3.33</v>
      </c>
      <c r="CK78" s="20">
        <f t="shared" si="66"/>
        <v>0</v>
      </c>
      <c r="CL78" s="19">
        <f>VLOOKUP($CD78,יוחננוף!$B$5:$BQ$92,37,0)</f>
        <v>3.33</v>
      </c>
      <c r="CM78" s="20">
        <f t="shared" si="67"/>
        <v>0</v>
      </c>
      <c r="CN78" s="19">
        <f>VLOOKUP(CD78,יוחננוף!$B$5:$BQ$92,23,0)</f>
        <v>3.33</v>
      </c>
      <c r="CO78" s="20">
        <f t="shared" si="68"/>
        <v>0</v>
      </c>
      <c r="CP78" s="19">
        <f>VLOOKUP(CD78,יוחננוף!$B$5:$BQ$92,9,0)</f>
        <v>3.33</v>
      </c>
      <c r="CQ78" s="20">
        <f t="shared" si="69"/>
        <v>0</v>
      </c>
    </row>
    <row r="79" spans="1:95" x14ac:dyDescent="0.3">
      <c r="A79" s="3" t="s">
        <v>10</v>
      </c>
      <c r="B79" s="3" t="s">
        <v>87</v>
      </c>
      <c r="C79" s="19">
        <f>VLOOKUP(B79,'רמי לוי'!$B$5:$BQ$92,65,0)</f>
        <v>9.91</v>
      </c>
      <c r="D79" s="19">
        <f>VLOOKUP($B79,'רמי לוי'!$B$5:$BQ$92,64,0)</f>
        <v>9.25</v>
      </c>
      <c r="E79" s="20">
        <f t="shared" si="36"/>
        <v>7.1351351351351289E-2</v>
      </c>
      <c r="F79" s="19">
        <f>VLOOKUP($B79,'רמי לוי'!$B$5:$BQ$92,58,0)</f>
        <v>9.65</v>
      </c>
      <c r="G79" s="20">
        <f t="shared" si="37"/>
        <v>2.6943005181347068E-2</v>
      </c>
      <c r="H79" s="19">
        <f>VLOOKUP($B79,'רמי לוי'!$B$5:$BQ$92,51,0)</f>
        <v>9.61</v>
      </c>
      <c r="I79" s="20">
        <f t="shared" si="38"/>
        <v>3.1217481789802326E-2</v>
      </c>
      <c r="J79" s="19">
        <f>VLOOKUP($B79,'רמי לוי'!$B$5:$BQ$92,37,0)</f>
        <v>8.67</v>
      </c>
      <c r="K79" s="20">
        <f t="shared" si="39"/>
        <v>0.14302191464821234</v>
      </c>
      <c r="L79" s="19">
        <f>VLOOKUP($B79,'רמי לוי'!$B$5:$BQ$92,23,0)</f>
        <v>9.1518181818182001</v>
      </c>
      <c r="M79" s="20">
        <f t="shared" si="40"/>
        <v>8.2844938909305554E-2</v>
      </c>
      <c r="N79" s="19">
        <f>VLOOKUP($B79,'רמי לוי'!$B$5:$BQ$92,9,0)</f>
        <v>8.5399999999999991</v>
      </c>
      <c r="O79" s="20">
        <f t="shared" si="41"/>
        <v>0.16042154566744737</v>
      </c>
      <c r="Q79" s="3" t="s">
        <v>98</v>
      </c>
      <c r="R79" s="3" t="s">
        <v>87</v>
      </c>
      <c r="S79" s="19">
        <f>VLOOKUP(R79,'שופרסל דיל'!$B$5:$BQ$92,65,0)</f>
        <v>11.75</v>
      </c>
      <c r="T79" s="19">
        <f>VLOOKUP($R79,'שופרסל דיל'!$B$5:$BQ$92,64,0)</f>
        <v>10.050000000000001</v>
      </c>
      <c r="U79" s="20">
        <f t="shared" si="42"/>
        <v>0.16915422885572129</v>
      </c>
      <c r="V79" s="19">
        <f>VLOOKUP($R79,'שופרסל דיל'!$B$5:$BQ$92,58,0)</f>
        <v>10.06</v>
      </c>
      <c r="W79" s="20">
        <f t="shared" si="43"/>
        <v>0.16799204771371756</v>
      </c>
      <c r="X79" s="19">
        <f>VLOOKUP($R79,'שופרסל דיל'!$B$5:$BQ$92,51,0)</f>
        <v>10.25</v>
      </c>
      <c r="Y79" s="20">
        <f t="shared" si="44"/>
        <v>0.14634146341463405</v>
      </c>
      <c r="Z79" s="19">
        <f>VLOOKUP($R79,'שופרסל דיל'!$B$5:$BQ$92,37,0)</f>
        <v>10.119999999999999</v>
      </c>
      <c r="AA79" s="20">
        <f t="shared" si="45"/>
        <v>0.1610671936758894</v>
      </c>
      <c r="AB79" s="19">
        <f>VLOOKUP($R79,'שופרסל דיל'!$B$5:$BQ$92,23,0)</f>
        <v>10.9</v>
      </c>
      <c r="AC79" s="20">
        <f t="shared" si="46"/>
        <v>7.7981651376146655E-2</v>
      </c>
      <c r="AD79" s="19">
        <f>VLOOKUP($R79,'שופרסל דיל'!$B$5:$BQ$92,9,0)</f>
        <v>7.9</v>
      </c>
      <c r="AE79" s="20">
        <f t="shared" si="47"/>
        <v>0.48734177215189867</v>
      </c>
      <c r="AG79" s="3" t="s">
        <v>101</v>
      </c>
      <c r="AH79" s="3" t="s">
        <v>88</v>
      </c>
      <c r="AI79" s="19">
        <f>VLOOKUP(AH79,ויקטורי!$B$5:$BQ$92,65,0)</f>
        <v>7.01</v>
      </c>
      <c r="AJ79" s="19">
        <f>VLOOKUP($AH79,ויקטורי!$B$5:$BQ$92,64,0)</f>
        <v>7.0724242424241996</v>
      </c>
      <c r="AK79" s="20">
        <f t="shared" si="48"/>
        <v>-8.8264278675119767E-3</v>
      </c>
      <c r="AL79" s="19">
        <f>VLOOKUP($AH79,ויקטורי!$B$5:$BQ$92,58,0)</f>
        <v>7.7987878787879001</v>
      </c>
      <c r="AM79" s="20">
        <f t="shared" si="49"/>
        <v>-0.10114236866646187</v>
      </c>
      <c r="AN79" s="19">
        <f>VLOOKUP($AH79,ויקטורי!$B$5:$BQ$92,51,0)</f>
        <v>7.7764179104478002</v>
      </c>
      <c r="AO79" s="20">
        <f t="shared" si="50"/>
        <v>-9.8556677286864902E-2</v>
      </c>
      <c r="AP79" s="19">
        <f>VLOOKUP($AH79,ויקטורי!$B$5:$BQ$92,37,0)</f>
        <v>9.17</v>
      </c>
      <c r="AQ79" s="20">
        <f t="shared" si="51"/>
        <v>-0.23555070883315155</v>
      </c>
      <c r="AR79" s="19">
        <f>VLOOKUP($AH79,ויקטורי!$B$5:$BQ$92,23,0)</f>
        <v>9.1310447761193991</v>
      </c>
      <c r="AS79" s="20">
        <f t="shared" si="52"/>
        <v>-0.23228938507306518</v>
      </c>
      <c r="AT79" s="19">
        <f>VLOOKUP($AH79,ויקטורי!$B$5:$BQ$92,9,0)</f>
        <v>9.18</v>
      </c>
      <c r="AU79" s="20">
        <f t="shared" si="53"/>
        <v>-0.23638344226579522</v>
      </c>
      <c r="AW79" s="3" t="s">
        <v>103</v>
      </c>
      <c r="AX79" s="3" t="s">
        <v>87</v>
      </c>
      <c r="AY79" s="19">
        <f>VLOOKUP(AX79,'חצי חינם'!B81:BQ180,65,0)</f>
        <v>12.04</v>
      </c>
      <c r="AZ79" s="19">
        <f>VLOOKUP($AX79,'חצי חינם'!$B$5:$BQ$92,64,0)</f>
        <v>11.9</v>
      </c>
      <c r="BA79" s="20">
        <f t="shared" si="54"/>
        <v>1.1764705882352899E-2</v>
      </c>
      <c r="BB79" s="19">
        <f>VLOOKUP($AX79,'חצי חינם'!$B$5:$BQ$92,58,0)</f>
        <v>15.48</v>
      </c>
      <c r="BC79" s="20">
        <f t="shared" si="55"/>
        <v>-0.22222222222222232</v>
      </c>
      <c r="BD79" s="19">
        <f>VLOOKUP($AX79,'חצי חינם'!$B$5:$BQ$92,51,0)</f>
        <v>11.9</v>
      </c>
      <c r="BE79" s="20">
        <f t="shared" si="56"/>
        <v>1.1764705882352899E-2</v>
      </c>
      <c r="BF79" s="19">
        <f>VLOOKUP($AX79,'חצי חינם'!$B$5:$BQ$92,37,0)</f>
        <v>13.91</v>
      </c>
      <c r="BG79" s="20">
        <f t="shared" si="57"/>
        <v>-0.13443565780014388</v>
      </c>
      <c r="BH79" s="19">
        <f>VLOOKUP($AX79,'חצי חינם'!$B$5:$BQ$92,23,0)</f>
        <v>9.9</v>
      </c>
      <c r="BI79" s="20">
        <f t="shared" si="58"/>
        <v>0.216161616161616</v>
      </c>
      <c r="BJ79" s="19">
        <f>VLOOKUP($AX79,'חצי חינם'!$B$5:$BQ$92,9,0)</f>
        <v>9.9</v>
      </c>
      <c r="BK79" s="20">
        <f t="shared" si="59"/>
        <v>0.216161616161616</v>
      </c>
      <c r="BM79" s="3" t="s">
        <v>108</v>
      </c>
      <c r="BN79" s="3" t="s">
        <v>88</v>
      </c>
      <c r="BO79" s="19">
        <f>VLOOKUP(BN79,'קרפור היפר'!B81:BQ172,65,0)</f>
        <v>7.23</v>
      </c>
      <c r="BP79" s="19">
        <f>VLOOKUP($BN79,'קרפור היפר'!$B$5:$BQ$92,64,0)</f>
        <v>7.9</v>
      </c>
      <c r="BQ79" s="20">
        <f t="shared" si="70"/>
        <v>-8.4810126582278489E-2</v>
      </c>
      <c r="BR79" s="19">
        <f>VLOOKUP($BN79,'קרפור היפר'!$B$5:$BQ$92,58,0)</f>
        <v>7.9</v>
      </c>
      <c r="BS79" s="20">
        <f t="shared" si="60"/>
        <v>-8.4810126582278489E-2</v>
      </c>
      <c r="BT79" s="19">
        <f>VLOOKUP($BN79,'קרפור היפר'!$B$5:$BQ$92,51,0)</f>
        <v>7.9</v>
      </c>
      <c r="BU79" s="20">
        <f t="shared" si="61"/>
        <v>-8.4810126582278489E-2</v>
      </c>
      <c r="BV79" s="19">
        <f>VLOOKUP($BN79,'קרפור היפר'!$B$5:$BQ$92,37,0)</f>
        <v>5.9</v>
      </c>
      <c r="BW79" s="20">
        <f t="shared" si="62"/>
        <v>0.22542372881355921</v>
      </c>
      <c r="BX79" s="19">
        <f>VLOOKUP($BN79,'קרפור היפר'!$B$5:$BQ$92,23,0)</f>
        <v>5.9</v>
      </c>
      <c r="BY79" s="20">
        <f t="shared" si="63"/>
        <v>0.22542372881355921</v>
      </c>
      <c r="BZ79" s="19">
        <f>VLOOKUP(BN79,'קרפור היפר'!$B$5:$BQ$92,9,0)</f>
        <v>5.9</v>
      </c>
      <c r="CA79" s="20">
        <f t="shared" si="64"/>
        <v>0.22542372881355921</v>
      </c>
      <c r="CC79" s="3" t="s">
        <v>111</v>
      </c>
      <c r="CD79" s="3" t="s">
        <v>87</v>
      </c>
      <c r="CE79" s="19">
        <f>VLOOKUP($CD79,יוחננוף!$B$5:$BQ$92,65,0)</f>
        <v>10.19</v>
      </c>
      <c r="CF79" s="19">
        <f>VLOOKUP($CD79,יוחננוף!$B$5:$BQ$92,64,0)</f>
        <v>9.57</v>
      </c>
      <c r="CG79" s="20">
        <f t="shared" si="71"/>
        <v>6.4785788923719778E-2</v>
      </c>
      <c r="CH79" s="19">
        <f>VLOOKUP($CD79,יוחננוף!$B$5:$BQ$92,58,0)</f>
        <v>9.85</v>
      </c>
      <c r="CI79" s="20">
        <f t="shared" si="65"/>
        <v>3.4517766497461855E-2</v>
      </c>
      <c r="CJ79" s="19">
        <f>VLOOKUP($CD79,יוחננוף!$B$5:$BQ$92,51,0)</f>
        <v>10.38</v>
      </c>
      <c r="CK79" s="20">
        <f t="shared" si="66"/>
        <v>-1.8304431599229454E-2</v>
      </c>
      <c r="CL79" s="19">
        <f>VLOOKUP($CD79,יוחננוף!$B$5:$BQ$92,37,0)</f>
        <v>8.3047619047619001</v>
      </c>
      <c r="CM79" s="20">
        <f t="shared" si="67"/>
        <v>0.22700688073394559</v>
      </c>
      <c r="CN79" s="19">
        <f>VLOOKUP(CD79,יוחננוף!$B$5:$BQ$92,23,0)</f>
        <v>10.9</v>
      </c>
      <c r="CO79" s="20">
        <f t="shared" si="68"/>
        <v>-6.5137614678899114E-2</v>
      </c>
      <c r="CP79" s="19">
        <f>VLOOKUP(CD79,יוחננוף!$B$5:$BQ$92,9,0)</f>
        <v>10.9</v>
      </c>
      <c r="CQ79" s="20">
        <f t="shared" si="69"/>
        <v>-6.5137614678899114E-2</v>
      </c>
    </row>
    <row r="80" spans="1:95" x14ac:dyDescent="0.3">
      <c r="A80" s="3" t="s">
        <v>10</v>
      </c>
      <c r="B80" s="3" t="s">
        <v>88</v>
      </c>
      <c r="C80" s="19">
        <f>VLOOKUP(B80,'רמי לוי'!$B$5:$BQ$92,65,0)</f>
        <v>5.87</v>
      </c>
      <c r="D80" s="19">
        <f>VLOOKUP($B80,'רמי לוי'!$B$5:$BQ$92,64,0)</f>
        <v>6.36</v>
      </c>
      <c r="E80" s="20">
        <f t="shared" si="36"/>
        <v>-7.7044025157232743E-2</v>
      </c>
      <c r="F80" s="19">
        <f>VLOOKUP($B80,'רמי לוי'!$B$5:$BQ$92,58,0)</f>
        <v>6.28</v>
      </c>
      <c r="G80" s="20">
        <f t="shared" si="37"/>
        <v>-6.5286624203821697E-2</v>
      </c>
      <c r="H80" s="19">
        <f>VLOOKUP($B80,'רמי לוי'!$B$5:$BQ$92,51,0)</f>
        <v>5.8239285714286</v>
      </c>
      <c r="I80" s="20">
        <f t="shared" si="38"/>
        <v>7.9107131906492878E-3</v>
      </c>
      <c r="J80" s="19">
        <f>VLOOKUP($B80,'רמי לוי'!$B$5:$BQ$92,37,0)</f>
        <v>5.2562264150943001</v>
      </c>
      <c r="K80" s="20">
        <f t="shared" si="39"/>
        <v>0.11677076602772041</v>
      </c>
      <c r="L80" s="19">
        <f>VLOOKUP($B80,'רמי לוי'!$B$5:$BQ$92,23,0)</f>
        <v>5.2485454545454999</v>
      </c>
      <c r="M80" s="20">
        <f t="shared" si="40"/>
        <v>0.11840509924826703</v>
      </c>
      <c r="N80" s="19">
        <f>VLOOKUP($B80,'רמי לוי'!$B$5:$BQ$92,9,0)</f>
        <v>5.4865454545455004</v>
      </c>
      <c r="O80" s="20">
        <f t="shared" si="41"/>
        <v>6.9889978791083385E-2</v>
      </c>
      <c r="Q80" s="3" t="s">
        <v>98</v>
      </c>
      <c r="R80" s="3" t="s">
        <v>88</v>
      </c>
      <c r="S80" s="19">
        <f>VLOOKUP(R80,'שופרסל דיל'!$B$5:$BQ$92,65,0)</f>
        <v>7.9</v>
      </c>
      <c r="T80" s="19">
        <f>VLOOKUP($R80,'שופרסל דיל'!$B$5:$BQ$92,64,0)</f>
        <v>8.89</v>
      </c>
      <c r="U80" s="20">
        <f t="shared" si="42"/>
        <v>-0.11136107986501687</v>
      </c>
      <c r="V80" s="19">
        <f>VLOOKUP($R80,'שופרסל דיל'!$B$5:$BQ$92,58,0)</f>
        <v>8.8699999999999992</v>
      </c>
      <c r="W80" s="20">
        <f t="shared" si="43"/>
        <v>-0.10935738444193899</v>
      </c>
      <c r="X80" s="19">
        <f>VLOOKUP($R80,'שופרסל דיל'!$B$5:$BQ$92,51,0)</f>
        <v>8.8000000000000007</v>
      </c>
      <c r="Y80" s="20">
        <f t="shared" si="44"/>
        <v>-0.10227272727272729</v>
      </c>
      <c r="Z80" s="19">
        <f>VLOOKUP($R80,'שופרסל דיל'!$B$5:$BQ$92,37,0)</f>
        <v>6.8</v>
      </c>
      <c r="AA80" s="20">
        <f t="shared" si="45"/>
        <v>0.16176470588235303</v>
      </c>
      <c r="AB80" s="19">
        <f>VLOOKUP($R80,'שופרסל דיל'!$B$5:$BQ$92,23,0)</f>
        <v>5.87</v>
      </c>
      <c r="AC80" s="20">
        <f t="shared" si="46"/>
        <v>0.3458262350936967</v>
      </c>
      <c r="AD80" s="19">
        <f>VLOOKUP($R80,'שופרסל דיל'!$B$5:$BQ$92,9,0)</f>
        <v>7.45</v>
      </c>
      <c r="AE80" s="20">
        <f t="shared" si="47"/>
        <v>6.0402684563758413E-2</v>
      </c>
      <c r="AG80" s="3" t="s">
        <v>101</v>
      </c>
      <c r="AH80" s="3" t="s">
        <v>89</v>
      </c>
      <c r="AI80" s="19">
        <f>VLOOKUP(AH80,ויקטורי!$B$5:$BQ$92,65,0)</f>
        <v>9.2244776119402996</v>
      </c>
      <c r="AJ80" s="19">
        <f>VLOOKUP($AH80,ויקטורי!$B$5:$BQ$92,64,0)</f>
        <v>7.2439393939394003</v>
      </c>
      <c r="AK80" s="20">
        <f t="shared" si="48"/>
        <v>0.2734062380005422</v>
      </c>
      <c r="AL80" s="19">
        <f>VLOOKUP($AH80,ויקטורי!$B$5:$BQ$92,58,0)</f>
        <v>7.4356060606060996</v>
      </c>
      <c r="AM80" s="20">
        <f t="shared" si="49"/>
        <v>0.2405818082283373</v>
      </c>
      <c r="AN80" s="19">
        <f>VLOOKUP($AH80,ויקטורי!$B$5:$BQ$92,51,0)</f>
        <v>5.87</v>
      </c>
      <c r="AO80" s="20">
        <f t="shared" si="50"/>
        <v>0.57146126268148212</v>
      </c>
      <c r="AP80" s="19">
        <f>VLOOKUP($AH80,ויקטורי!$B$5:$BQ$92,37,0)</f>
        <v>5.9019696969697</v>
      </c>
      <c r="AQ80" s="20">
        <f t="shared" si="51"/>
        <v>0.56294899593884806</v>
      </c>
      <c r="AR80" s="19">
        <f>VLOOKUP($AH80,ויקטורי!$B$5:$BQ$92,23,0)</f>
        <v>4.9344117647059003</v>
      </c>
      <c r="AS80" s="20">
        <f t="shared" si="52"/>
        <v>0.86941788642766316</v>
      </c>
      <c r="AT80" s="19">
        <f>VLOOKUP($AH80,ויקטורי!$B$5:$BQ$92,9,0)</f>
        <v>6.84</v>
      </c>
      <c r="AU80" s="20">
        <f t="shared" si="53"/>
        <v>0.3486078380029678</v>
      </c>
      <c r="AW80" s="3" t="s">
        <v>103</v>
      </c>
      <c r="AX80" s="3" t="s">
        <v>88</v>
      </c>
      <c r="AY80" s="19">
        <f>VLOOKUP(AX80,'חצי חינם'!B82:BQ181,65,0)</f>
        <v>6.76</v>
      </c>
      <c r="AZ80" s="19">
        <f>VLOOKUP($AX80,'חצי חינם'!$B$5:$BQ$92,64,0)</f>
        <v>6.76</v>
      </c>
      <c r="BA80" s="20">
        <f t="shared" si="54"/>
        <v>0</v>
      </c>
      <c r="BB80" s="19">
        <f>VLOOKUP($AX80,'חצי חינם'!$B$5:$BQ$92,58,0)</f>
        <v>6.76</v>
      </c>
      <c r="BC80" s="20">
        <f t="shared" si="55"/>
        <v>0</v>
      </c>
      <c r="BD80" s="19">
        <f>VLOOKUP($AX80,'חצי חינם'!$B$5:$BQ$92,51,0)</f>
        <v>6.76</v>
      </c>
      <c r="BE80" s="20">
        <f t="shared" si="56"/>
        <v>0</v>
      </c>
      <c r="BF80" s="19">
        <f>VLOOKUP($AX80,'חצי חינם'!$B$5:$BQ$92,37,0)</f>
        <v>6.76</v>
      </c>
      <c r="BG80" s="20">
        <f t="shared" si="57"/>
        <v>0</v>
      </c>
      <c r="BH80" s="19">
        <f>VLOOKUP($AX80,'חצי חינם'!$B$5:$BQ$92,23,0)</f>
        <v>5.9</v>
      </c>
      <c r="BI80" s="20">
        <f t="shared" si="58"/>
        <v>0.1457627118644067</v>
      </c>
      <c r="BJ80" s="19">
        <f>VLOOKUP($AX80,'חצי חינם'!$B$5:$BQ$92,9,0)</f>
        <v>6.9</v>
      </c>
      <c r="BK80" s="20">
        <f t="shared" si="59"/>
        <v>-2.0289855072463836E-2</v>
      </c>
      <c r="BM80" s="3" t="s">
        <v>108</v>
      </c>
      <c r="BN80" s="3" t="s">
        <v>89</v>
      </c>
      <c r="BO80" s="19">
        <f>VLOOKUP(BN80,'קרפור היפר'!B82:BQ173,65,0)</f>
        <v>7.7866666666666999</v>
      </c>
      <c r="BP80" s="19">
        <f>VLOOKUP($BN80,'קרפור היפר'!$B$5:$BQ$92,64,0)</f>
        <v>9.9</v>
      </c>
      <c r="BQ80" s="20">
        <f t="shared" si="70"/>
        <v>-0.21346801346801014</v>
      </c>
      <c r="BR80" s="19">
        <f>VLOOKUP($BN80,'קרפור היפר'!$B$5:$BQ$92,58,0)</f>
        <v>7.9</v>
      </c>
      <c r="BS80" s="20">
        <f t="shared" si="60"/>
        <v>-1.4345991561177218E-2</v>
      </c>
      <c r="BT80" s="19">
        <f>VLOOKUP($BN80,'קרפור היפר'!$B$5:$BQ$92,51,0)</f>
        <v>6.23</v>
      </c>
      <c r="BU80" s="20">
        <f t="shared" si="61"/>
        <v>0.24986623863028878</v>
      </c>
      <c r="BV80" s="19">
        <f>VLOOKUP($BN80,'קרפור היפר'!$B$5:$BQ$92,37,0)</f>
        <v>7.57</v>
      </c>
      <c r="BW80" s="20">
        <f t="shared" si="62"/>
        <v>2.8621752531928557E-2</v>
      </c>
      <c r="BX80" s="19">
        <f>VLOOKUP($BN80,'קרפור היפר'!$B$5:$BQ$92,23,0)</f>
        <v>5.9</v>
      </c>
      <c r="BY80" s="20">
        <f t="shared" si="63"/>
        <v>0.3197740112994405</v>
      </c>
      <c r="BZ80" s="19">
        <f>VLOOKUP(BN80,'קרפור היפר'!$B$5:$BQ$92,9,0)</f>
        <v>6.57</v>
      </c>
      <c r="CA80" s="20">
        <f t="shared" si="64"/>
        <v>0.18518518518519023</v>
      </c>
      <c r="CC80" s="3" t="s">
        <v>111</v>
      </c>
      <c r="CD80" s="3" t="s">
        <v>88</v>
      </c>
      <c r="CE80" s="19">
        <f>VLOOKUP($CD80,יוחננוף!$B$5:$BQ$92,65,0)</f>
        <v>7.3</v>
      </c>
      <c r="CF80" s="19">
        <f>VLOOKUP($CD80,יוחננוף!$B$5:$BQ$92,64,0)</f>
        <v>7.8</v>
      </c>
      <c r="CG80" s="20">
        <f t="shared" si="71"/>
        <v>-6.4102564102564097E-2</v>
      </c>
      <c r="CH80" s="19">
        <f>VLOOKUP($CD80,יוחננוף!$B$5:$BQ$92,58,0)</f>
        <v>7.61</v>
      </c>
      <c r="CI80" s="20">
        <f t="shared" si="65"/>
        <v>-4.0735873850197168E-2</v>
      </c>
      <c r="CJ80" s="19">
        <f>VLOOKUP($CD80,יוחננוף!$B$5:$BQ$92,51,0)</f>
        <v>7.04</v>
      </c>
      <c r="CK80" s="20">
        <f t="shared" si="66"/>
        <v>3.6931818181818121E-2</v>
      </c>
      <c r="CL80" s="19">
        <f>VLOOKUP($CD80,יוחננוף!$B$5:$BQ$92,37,0)</f>
        <v>5.9</v>
      </c>
      <c r="CM80" s="20">
        <f t="shared" si="67"/>
        <v>0.23728813559322015</v>
      </c>
      <c r="CN80" s="19">
        <f>VLOOKUP(CD80,יוחננוף!$B$5:$BQ$92,23,0)</f>
        <v>5.8</v>
      </c>
      <c r="CO80" s="20">
        <f t="shared" si="68"/>
        <v>0.25862068965517238</v>
      </c>
      <c r="CP80" s="19">
        <f>VLOOKUP(CD80,יוחננוף!$B$5:$BQ$92,9,0)</f>
        <v>6</v>
      </c>
      <c r="CQ80" s="20">
        <f t="shared" si="69"/>
        <v>0.21666666666666656</v>
      </c>
    </row>
    <row r="81" spans="1:95" x14ac:dyDescent="0.3">
      <c r="A81" s="3" t="s">
        <v>10</v>
      </c>
      <c r="B81" s="3" t="s">
        <v>89</v>
      </c>
      <c r="C81" s="19">
        <f>VLOOKUP(B81,'רמי לוי'!$B$5:$BQ$92,65,0)</f>
        <v>6.33</v>
      </c>
      <c r="D81" s="19">
        <f>VLOOKUP($B81,'רמי לוי'!$B$5:$BQ$92,64,0)</f>
        <v>5.97</v>
      </c>
      <c r="E81" s="20">
        <f t="shared" si="36"/>
        <v>6.0301507537688481E-2</v>
      </c>
      <c r="F81" s="19">
        <f>VLOOKUP($B81,'רמי לוי'!$B$5:$BQ$92,58,0)</f>
        <v>6.0526785714285998</v>
      </c>
      <c r="G81" s="20">
        <f t="shared" si="37"/>
        <v>4.5817967251802205E-2</v>
      </c>
      <c r="H81" s="19">
        <f>VLOOKUP($B81,'רמי לוי'!$B$5:$BQ$92,51,0)</f>
        <v>6.0653571428571</v>
      </c>
      <c r="I81" s="20">
        <f t="shared" si="38"/>
        <v>4.3631867161286308E-2</v>
      </c>
      <c r="J81" s="19">
        <f>VLOOKUP($B81,'רמי לוי'!$B$5:$BQ$92,37,0)</f>
        <v>5.9992727272727002</v>
      </c>
      <c r="K81" s="20">
        <f t="shared" si="39"/>
        <v>5.5127894290221802E-2</v>
      </c>
      <c r="L81" s="19">
        <f>VLOOKUP($B81,'רמי לוי'!$B$5:$BQ$92,23,0)</f>
        <v>5.6849090909091</v>
      </c>
      <c r="M81" s="20">
        <f t="shared" si="40"/>
        <v>0.11347426999711985</v>
      </c>
      <c r="N81" s="19">
        <f>VLOOKUP($B81,'רמי לוי'!$B$5:$BQ$92,9,0)</f>
        <v>6.54</v>
      </c>
      <c r="O81" s="20">
        <f t="shared" si="41"/>
        <v>-3.2110091743119296E-2</v>
      </c>
      <c r="Q81" s="3" t="s">
        <v>98</v>
      </c>
      <c r="R81" s="3" t="s">
        <v>89</v>
      </c>
      <c r="S81" s="19">
        <f>VLOOKUP(R81,'שופרסל דיל'!$B$5:$BQ$92,65,0)</f>
        <v>6.76</v>
      </c>
      <c r="T81" s="19">
        <f>VLOOKUP($R81,'שופרסל דיל'!$B$5:$BQ$92,64,0)</f>
        <v>7.9</v>
      </c>
      <c r="U81" s="20">
        <f t="shared" si="42"/>
        <v>-0.14430379746835453</v>
      </c>
      <c r="V81" s="19">
        <f>VLOOKUP($R81,'שופרסל דיל'!$B$5:$BQ$92,58,0)</f>
        <v>7.9</v>
      </c>
      <c r="W81" s="20">
        <f t="shared" si="43"/>
        <v>-0.14430379746835453</v>
      </c>
      <c r="X81" s="19">
        <f>VLOOKUP($R81,'שופרסל דיל'!$B$5:$BQ$92,51,0)</f>
        <v>7.9</v>
      </c>
      <c r="Y81" s="20">
        <f t="shared" si="44"/>
        <v>-0.14430379746835453</v>
      </c>
      <c r="Z81" s="19">
        <f>VLOOKUP($R81,'שופרסל דיל'!$B$5:$BQ$92,37,0)</f>
        <v>7.84</v>
      </c>
      <c r="AA81" s="20">
        <f t="shared" si="45"/>
        <v>-0.13775510204081631</v>
      </c>
      <c r="AB81" s="19">
        <f>VLOOKUP($R81,'שופרסל דיל'!$B$5:$BQ$92,23,0)</f>
        <v>7.88</v>
      </c>
      <c r="AC81" s="20">
        <f t="shared" si="46"/>
        <v>-0.14213197969543145</v>
      </c>
      <c r="AD81" s="19">
        <f>VLOOKUP($R81,'שופרסל דיל'!$B$5:$BQ$92,9,0)</f>
        <v>7.89</v>
      </c>
      <c r="AE81" s="20">
        <f t="shared" si="47"/>
        <v>-0.14321926489226866</v>
      </c>
      <c r="AG81" s="3" t="s">
        <v>101</v>
      </c>
      <c r="AH81" s="3" t="s">
        <v>90</v>
      </c>
      <c r="AI81" s="19">
        <f>VLOOKUP(AH81,ויקטורי!$B$5:$BQ$92,65,0)</f>
        <v>29.9</v>
      </c>
      <c r="AJ81" s="19">
        <f>VLOOKUP($AH81,ויקטורי!$B$5:$BQ$92,64,0)</f>
        <v>29.75</v>
      </c>
      <c r="AK81" s="20">
        <f t="shared" si="48"/>
        <v>5.0420168067226712E-3</v>
      </c>
      <c r="AL81" s="19">
        <f>VLOOKUP($AH81,ויקטורי!$B$5:$BQ$92,58,0)</f>
        <v>29.9</v>
      </c>
      <c r="AM81" s="20">
        <f t="shared" si="49"/>
        <v>0</v>
      </c>
      <c r="AN81" s="19">
        <f>VLOOKUP($AH81,ויקטורי!$B$5:$BQ$92,51,0)</f>
        <v>19.899999999999999</v>
      </c>
      <c r="AO81" s="20">
        <f t="shared" si="50"/>
        <v>0.50251256281407031</v>
      </c>
      <c r="AP81" s="19">
        <f>VLOOKUP($AH81,ויקטורי!$B$5:$BQ$92,37,0)</f>
        <v>20.863636363636001</v>
      </c>
      <c r="AQ81" s="20">
        <f t="shared" si="51"/>
        <v>0.43311546840961079</v>
      </c>
      <c r="AR81" s="19">
        <f>VLOOKUP($AH81,ויקטורי!$B$5:$BQ$92,23,0)</f>
        <v>19.981343283582</v>
      </c>
      <c r="AS81" s="20">
        <f t="shared" si="52"/>
        <v>0.49639589169001597</v>
      </c>
      <c r="AT81" s="19">
        <f>VLOOKUP($AH81,ויקטורי!$B$5:$BQ$92,9,0)</f>
        <v>20.43</v>
      </c>
      <c r="AU81" s="20">
        <f t="shared" si="53"/>
        <v>0.4635340186000978</v>
      </c>
      <c r="AW81" s="3" t="s">
        <v>103</v>
      </c>
      <c r="AX81" s="3" t="s">
        <v>89</v>
      </c>
      <c r="AY81" s="19">
        <f>VLOOKUP(AX81,'חצי חינם'!B83:BQ182,65,0)</f>
        <v>14.7</v>
      </c>
      <c r="AZ81" s="19">
        <f>VLOOKUP($AX81,'חצי חינם'!$B$5:$BQ$92,64,0)</f>
        <v>12.16</v>
      </c>
      <c r="BA81" s="20">
        <f t="shared" si="54"/>
        <v>0.20888157894736836</v>
      </c>
      <c r="BB81" s="19">
        <f>VLOOKUP($AX81,'חצי חינם'!$B$5:$BQ$92,58,0)</f>
        <v>12.16</v>
      </c>
      <c r="BC81" s="20">
        <f t="shared" si="55"/>
        <v>0.20888157894736836</v>
      </c>
      <c r="BD81" s="19">
        <f>VLOOKUP($AX81,'חצי חינם'!$B$5:$BQ$92,51,0)</f>
        <v>12.16</v>
      </c>
      <c r="BE81" s="20">
        <f t="shared" si="56"/>
        <v>0.20888157894736836</v>
      </c>
      <c r="BF81" s="19">
        <f>VLOOKUP($AX81,'חצי חינם'!$B$5:$BQ$92,37,0)</f>
        <v>12.16</v>
      </c>
      <c r="BG81" s="20">
        <f t="shared" si="57"/>
        <v>0.20888157894736836</v>
      </c>
      <c r="BH81" s="19">
        <f>VLOOKUP($AX81,'חצי חינם'!$B$5:$BQ$92,23,0)</f>
        <v>5.9</v>
      </c>
      <c r="BI81" s="20">
        <f t="shared" si="58"/>
        <v>1.4915254237288131</v>
      </c>
      <c r="BJ81" s="19">
        <f>VLOOKUP($AX81,'חצי חינם'!$B$5:$BQ$92,9,0)</f>
        <v>5.9</v>
      </c>
      <c r="BK81" s="20">
        <f t="shared" si="59"/>
        <v>1.4915254237288131</v>
      </c>
      <c r="BM81" s="3" t="s">
        <v>108</v>
      </c>
      <c r="BN81" s="3" t="s">
        <v>90</v>
      </c>
      <c r="BO81" s="19">
        <f>VLOOKUP(BN81,'קרפור היפר'!B83:BQ174,65,0)</f>
        <v>27.9</v>
      </c>
      <c r="BP81" s="19">
        <f>VLOOKUP($BN81,'קרפור היפר'!$B$5:$BQ$92,64,0)</f>
        <v>24.9</v>
      </c>
      <c r="BQ81" s="20">
        <f t="shared" si="70"/>
        <v>0.12048192771084332</v>
      </c>
      <c r="BR81" s="19">
        <f>VLOOKUP($BN81,'קרפור היפר'!$B$5:$BQ$92,58,0)</f>
        <v>24.9</v>
      </c>
      <c r="BS81" s="20">
        <f t="shared" si="60"/>
        <v>0.12048192771084332</v>
      </c>
      <c r="BT81" s="19">
        <f>VLOOKUP($BN81,'קרפור היפר'!$B$5:$BQ$92,51,0)</f>
        <v>24.9</v>
      </c>
      <c r="BU81" s="20">
        <f t="shared" si="61"/>
        <v>0.12048192771084332</v>
      </c>
      <c r="BV81" s="19">
        <f>VLOOKUP($BN81,'קרפור היפר'!$B$5:$BQ$92,37,0)</f>
        <v>26.57</v>
      </c>
      <c r="BW81" s="20">
        <f t="shared" si="62"/>
        <v>5.0056454648099269E-2</v>
      </c>
      <c r="BX81" s="19">
        <f>VLOOKUP($BN81,'קרפור היפר'!$B$5:$BQ$92,23,0)</f>
        <v>24.9</v>
      </c>
      <c r="BY81" s="20">
        <f t="shared" si="63"/>
        <v>0.12048192771084332</v>
      </c>
      <c r="BZ81" s="19">
        <f>VLOOKUP(BN81,'קרפור היפר'!$B$5:$BQ$92,9,0)</f>
        <v>19.68</v>
      </c>
      <c r="CA81" s="20">
        <f t="shared" si="64"/>
        <v>0.41768292682926833</v>
      </c>
      <c r="CC81" s="3" t="s">
        <v>111</v>
      </c>
      <c r="CD81" s="3" t="s">
        <v>89</v>
      </c>
      <c r="CE81" s="19">
        <f>VLOOKUP($CD81,יוחננוף!$B$5:$BQ$92,65,0)</f>
        <v>6.04</v>
      </c>
      <c r="CF81" s="19">
        <f>VLOOKUP($CD81,יוחננוף!$B$5:$BQ$92,64,0)</f>
        <v>6.28</v>
      </c>
      <c r="CG81" s="20">
        <f t="shared" si="71"/>
        <v>-3.8216560509554132E-2</v>
      </c>
      <c r="CH81" s="19">
        <f>VLOOKUP($CD81,יוחננוף!$B$5:$BQ$92,58,0)</f>
        <v>6.28</v>
      </c>
      <c r="CI81" s="20">
        <f t="shared" si="65"/>
        <v>-3.8216560509554132E-2</v>
      </c>
      <c r="CJ81" s="19">
        <f>VLOOKUP($CD81,יוחננוף!$B$5:$BQ$92,51,0)</f>
        <v>6.3</v>
      </c>
      <c r="CK81" s="20">
        <f t="shared" si="66"/>
        <v>-4.1269841269841234E-2</v>
      </c>
      <c r="CL81" s="19">
        <f>VLOOKUP($CD81,יוחננוף!$B$5:$BQ$92,37,0)</f>
        <v>6.3</v>
      </c>
      <c r="CM81" s="20">
        <f t="shared" si="67"/>
        <v>-4.1269841269841234E-2</v>
      </c>
      <c r="CN81" s="19">
        <f>VLOOKUP(CD81,יוחננוף!$B$5:$BQ$92,23,0)</f>
        <v>6.09</v>
      </c>
      <c r="CO81" s="20">
        <f t="shared" si="68"/>
        <v>-8.2101806239737174E-3</v>
      </c>
      <c r="CP81" s="19">
        <f>VLOOKUP(CD81,יוחננוף!$B$5:$BQ$92,9,0)</f>
        <v>6.83</v>
      </c>
      <c r="CQ81" s="20">
        <f t="shared" si="69"/>
        <v>-0.11566617862371886</v>
      </c>
    </row>
    <row r="82" spans="1:95" x14ac:dyDescent="0.3">
      <c r="A82" s="3" t="s">
        <v>10</v>
      </c>
      <c r="B82" s="3" t="s">
        <v>90</v>
      </c>
      <c r="C82" s="19">
        <f>VLOOKUP(B82,'רמי לוי'!$B$5:$BQ$92,65,0)</f>
        <v>24.12</v>
      </c>
      <c r="D82" s="19">
        <f>VLOOKUP($B82,'רמי לוי'!$B$5:$BQ$92,64,0)</f>
        <v>26.88</v>
      </c>
      <c r="E82" s="20">
        <f t="shared" si="36"/>
        <v>-0.1026785714285714</v>
      </c>
      <c r="F82" s="19">
        <f>VLOOKUP($B82,'רמי לוי'!$B$5:$BQ$92,58,0)</f>
        <v>20.28</v>
      </c>
      <c r="G82" s="20">
        <f t="shared" si="37"/>
        <v>0.18934911242603558</v>
      </c>
      <c r="H82" s="19">
        <f>VLOOKUP($B82,'רמי לוי'!$B$5:$BQ$92,51,0)</f>
        <v>23.68</v>
      </c>
      <c r="I82" s="20">
        <f t="shared" si="38"/>
        <v>1.8581081081081141E-2</v>
      </c>
      <c r="J82" s="19">
        <f>VLOOKUP($B82,'רמי לוי'!$B$5:$BQ$92,37,0)</f>
        <v>9.6741818181818005</v>
      </c>
      <c r="K82" s="20">
        <f t="shared" si="39"/>
        <v>1.4932341001353229</v>
      </c>
      <c r="L82" s="19">
        <f>VLOOKUP($B82,'רמי לוי'!$B$5:$BQ$92,23,0)</f>
        <v>10.076727272727</v>
      </c>
      <c r="M82" s="20">
        <f t="shared" si="40"/>
        <v>1.3936342968496915</v>
      </c>
      <c r="N82" s="19">
        <f>VLOOKUP($B82,'רמי לוי'!$B$5:$BQ$92,9,0)</f>
        <v>12.890181818182</v>
      </c>
      <c r="O82" s="20">
        <f t="shared" si="41"/>
        <v>0.87119160460390055</v>
      </c>
      <c r="Q82" s="3" t="s">
        <v>98</v>
      </c>
      <c r="R82" s="3" t="s">
        <v>90</v>
      </c>
      <c r="S82" s="19">
        <f>VLOOKUP(R82,'שופרסל דיל'!$B$5:$BQ$92,65,0)</f>
        <v>29.9</v>
      </c>
      <c r="T82" s="19">
        <f>VLOOKUP($R82,'שופרסל דיל'!$B$5:$BQ$92,64,0)</f>
        <v>29.9</v>
      </c>
      <c r="U82" s="20">
        <f t="shared" si="42"/>
        <v>0</v>
      </c>
      <c r="V82" s="19">
        <f>VLOOKUP($R82,'שופרסל דיל'!$B$5:$BQ$92,58,0)</f>
        <v>29.72</v>
      </c>
      <c r="W82" s="20">
        <f t="shared" si="43"/>
        <v>6.0565275908479599E-3</v>
      </c>
      <c r="X82" s="19">
        <f>VLOOKUP($R82,'שופרסל דיל'!$B$5:$BQ$92,51,0)</f>
        <v>29.62</v>
      </c>
      <c r="Y82" s="20">
        <f t="shared" si="44"/>
        <v>9.4530722484806873E-3</v>
      </c>
      <c r="Z82" s="19">
        <f>VLOOKUP($R82,'שופרסל דיל'!$B$5:$BQ$92,37,0)</f>
        <v>29.64</v>
      </c>
      <c r="AA82" s="20">
        <f t="shared" si="45"/>
        <v>8.7719298245614308E-3</v>
      </c>
      <c r="AB82" s="19">
        <f>VLOOKUP($R82,'שופרסל דיל'!$B$5:$BQ$92,23,0)</f>
        <v>28.75</v>
      </c>
      <c r="AC82" s="20">
        <f t="shared" si="46"/>
        <v>4.0000000000000036E-2</v>
      </c>
      <c r="AD82" s="19">
        <f>VLOOKUP($R82,'שופרסל דיל'!$B$5:$BQ$92,9,0)</f>
        <v>19.899999999999999</v>
      </c>
      <c r="AE82" s="20">
        <f t="shared" si="47"/>
        <v>0.50251256281407031</v>
      </c>
      <c r="AG82" s="3" t="s">
        <v>101</v>
      </c>
      <c r="AH82" s="3" t="s">
        <v>91</v>
      </c>
      <c r="AI82" s="19">
        <f>VLOOKUP(AH82,ויקטורי!$B$5:$BQ$92,65,0)</f>
        <v>5.9</v>
      </c>
      <c r="AJ82" s="19">
        <f>VLOOKUP($AH82,ויקטורי!$B$5:$BQ$92,64,0)</f>
        <v>5.83</v>
      </c>
      <c r="AK82" s="20">
        <f t="shared" si="48"/>
        <v>1.2006861063464935E-2</v>
      </c>
      <c r="AL82" s="19">
        <f>VLOOKUP($AH82,ויקטורי!$B$5:$BQ$92,58,0)</f>
        <v>5.81</v>
      </c>
      <c r="AM82" s="20">
        <f t="shared" si="49"/>
        <v>1.5490533562822817E-2</v>
      </c>
      <c r="AN82" s="19">
        <f>VLOOKUP($AH82,ויקטורי!$B$5:$BQ$92,51,0)</f>
        <v>3.24</v>
      </c>
      <c r="AO82" s="20">
        <f t="shared" si="50"/>
        <v>0.82098765432098775</v>
      </c>
      <c r="AP82" s="19">
        <f>VLOOKUP($AH82,ויקטורי!$B$5:$BQ$92,37,0)</f>
        <v>5.1204545454544999</v>
      </c>
      <c r="AQ82" s="20">
        <f t="shared" si="51"/>
        <v>0.15224145583667248</v>
      </c>
      <c r="AR82" s="19">
        <f>VLOOKUP($AH82,ויקטורי!$B$5:$BQ$92,23,0)</f>
        <v>4.0529411764705996</v>
      </c>
      <c r="AS82" s="20">
        <f t="shared" si="52"/>
        <v>0.45573294629898009</v>
      </c>
      <c r="AT82" s="19">
        <f>VLOOKUP($AH82,ויקטורי!$B$5:$BQ$92,9,0)</f>
        <v>2.9188235294117999</v>
      </c>
      <c r="AU82" s="20">
        <f t="shared" si="53"/>
        <v>1.0213623538895362</v>
      </c>
      <c r="AW82" s="3" t="s">
        <v>103</v>
      </c>
      <c r="AX82" s="3" t="s">
        <v>90</v>
      </c>
      <c r="AY82" s="19">
        <f>VLOOKUP(AX82,'חצי חינם'!B84:BQ183,65,0)</f>
        <v>26.9</v>
      </c>
      <c r="AZ82" s="19">
        <f>VLOOKUP($AX82,'חצי חינם'!$B$5:$BQ$92,64,0)</f>
        <v>28.9</v>
      </c>
      <c r="BA82" s="20">
        <f t="shared" si="54"/>
        <v>-6.9204152249134898E-2</v>
      </c>
      <c r="BB82" s="19">
        <f>VLOOKUP($AX82,'חצי חינם'!$B$5:$BQ$92,58,0)</f>
        <v>24.61</v>
      </c>
      <c r="BC82" s="20">
        <f t="shared" si="55"/>
        <v>9.3051605038602103E-2</v>
      </c>
      <c r="BD82" s="19">
        <f>VLOOKUP($AX82,'חצי חינם'!$B$5:$BQ$92,51,0)</f>
        <v>24.61</v>
      </c>
      <c r="BE82" s="20">
        <f t="shared" si="56"/>
        <v>9.3051605038602103E-2</v>
      </c>
      <c r="BF82" s="19">
        <f>VLOOKUP($AX82,'חצי חינם'!$B$5:$BQ$92,37,0)</f>
        <v>24.9</v>
      </c>
      <c r="BG82" s="20">
        <f t="shared" si="57"/>
        <v>8.032128514056236E-2</v>
      </c>
      <c r="BH82" s="19">
        <f>VLOOKUP($AX82,'חצי חינם'!$B$5:$BQ$92,23,0)</f>
        <v>19.899999999999999</v>
      </c>
      <c r="BI82" s="20">
        <f t="shared" si="58"/>
        <v>0.35175879396984921</v>
      </c>
      <c r="BJ82" s="19">
        <f>VLOOKUP($AX82,'חצי חינם'!$B$5:$BQ$92,9,0)</f>
        <v>19.899999999999999</v>
      </c>
      <c r="BK82" s="20">
        <f t="shared" si="59"/>
        <v>0.35175879396984921</v>
      </c>
      <c r="BM82" s="3" t="s">
        <v>108</v>
      </c>
      <c r="BN82" s="3" t="s">
        <v>91</v>
      </c>
      <c r="BO82" s="19">
        <f>VLOOKUP(BN82,'קרפור היפר'!B84:BQ175,65,0)</f>
        <v>5.9</v>
      </c>
      <c r="BP82" s="19">
        <f>VLOOKUP($BN82,'קרפור היפר'!$B$5:$BQ$92,64,0)</f>
        <v>5.9</v>
      </c>
      <c r="BQ82" s="20">
        <f t="shared" si="70"/>
        <v>0</v>
      </c>
      <c r="BR82" s="19">
        <f>VLOOKUP($BN82,'קרפור היפר'!$B$5:$BQ$92,58,0)</f>
        <v>5.9</v>
      </c>
      <c r="BS82" s="20">
        <f t="shared" si="60"/>
        <v>0</v>
      </c>
      <c r="BT82" s="19">
        <f>VLOOKUP($BN82,'קרפור היפר'!$B$5:$BQ$92,51,0)</f>
        <v>5.9</v>
      </c>
      <c r="BU82" s="20">
        <f t="shared" si="61"/>
        <v>0</v>
      </c>
      <c r="BV82" s="19">
        <f>VLOOKUP($BN82,'קרפור היפר'!$B$5:$BQ$92,37,0)</f>
        <v>4.57</v>
      </c>
      <c r="BW82" s="20">
        <f t="shared" si="62"/>
        <v>0.29102844638949676</v>
      </c>
      <c r="BX82" s="19">
        <f>VLOOKUP($BN82,'קרפור היפר'!$B$5:$BQ$92,23,0)</f>
        <v>3.9</v>
      </c>
      <c r="BY82" s="20">
        <f t="shared" si="63"/>
        <v>0.512820512820513</v>
      </c>
      <c r="BZ82" s="19">
        <f>VLOOKUP(BN82,'קרפור היפר'!$B$5:$BQ$92,9,0)</f>
        <v>3.57</v>
      </c>
      <c r="CA82" s="20">
        <f t="shared" si="64"/>
        <v>0.65266106442577043</v>
      </c>
      <c r="CC82" s="3" t="s">
        <v>111</v>
      </c>
      <c r="CD82" s="3" t="s">
        <v>90</v>
      </c>
      <c r="CE82" s="19">
        <f>VLOOKUP($CD82,יוחננוף!$B$5:$BQ$92,65,0)</f>
        <v>24.44</v>
      </c>
      <c r="CF82" s="19">
        <f>VLOOKUP($CD82,יוחננוף!$B$5:$BQ$92,64,0)</f>
        <v>24.5</v>
      </c>
      <c r="CG82" s="20">
        <f t="shared" si="71"/>
        <v>-2.448979591836653E-3</v>
      </c>
      <c r="CH82" s="19">
        <f>VLOOKUP($CD82,יוחננוף!$B$5:$BQ$92,58,0)</f>
        <v>24.47</v>
      </c>
      <c r="CI82" s="20">
        <f t="shared" si="65"/>
        <v>-1.22599100939913E-3</v>
      </c>
      <c r="CJ82" s="19">
        <f>VLOOKUP($CD82,יוחננוף!$B$5:$BQ$92,51,0)</f>
        <v>24.5</v>
      </c>
      <c r="CK82" s="20">
        <f t="shared" si="66"/>
        <v>-2.448979591836653E-3</v>
      </c>
      <c r="CL82" s="19">
        <f>VLOOKUP($CD82,יוחננוף!$B$5:$BQ$92,37,0)</f>
        <v>23.9</v>
      </c>
      <c r="CM82" s="20">
        <f t="shared" si="67"/>
        <v>2.2594142259414252E-2</v>
      </c>
      <c r="CN82" s="19">
        <f>VLOOKUP(CD82,יוחננוף!$B$5:$BQ$92,23,0)</f>
        <v>19.899999999999999</v>
      </c>
      <c r="CO82" s="20">
        <f t="shared" si="68"/>
        <v>0.22814070351758819</v>
      </c>
      <c r="CP82" s="19">
        <f>VLOOKUP(CD82,יוחננוף!$B$5:$BQ$92,9,0)</f>
        <v>17.899999999999999</v>
      </c>
      <c r="CQ82" s="20">
        <f t="shared" si="69"/>
        <v>0.36536312849162034</v>
      </c>
    </row>
    <row r="83" spans="1:95" x14ac:dyDescent="0.3">
      <c r="A83" s="3" t="s">
        <v>10</v>
      </c>
      <c r="B83" s="3" t="s">
        <v>91</v>
      </c>
      <c r="C83" s="19">
        <f>VLOOKUP(B83,'רמי לוי'!$B$5:$BQ$92,65,0)</f>
        <v>5.4</v>
      </c>
      <c r="D83" s="19">
        <f>VLOOKUP($B83,'רמי לוי'!$B$5:$BQ$92,64,0)</f>
        <v>4.12</v>
      </c>
      <c r="E83" s="20">
        <f t="shared" si="36"/>
        <v>0.31067961165048552</v>
      </c>
      <c r="F83" s="19">
        <f>VLOOKUP($B83,'רמי לוי'!$B$5:$BQ$92,58,0)</f>
        <v>4.24</v>
      </c>
      <c r="G83" s="20">
        <f t="shared" si="37"/>
        <v>0.27358490566037741</v>
      </c>
      <c r="H83" s="19">
        <f>VLOOKUP($B83,'רמי לוי'!$B$5:$BQ$92,51,0)</f>
        <v>3.89</v>
      </c>
      <c r="I83" s="20">
        <f t="shared" si="38"/>
        <v>0.38817480719794339</v>
      </c>
      <c r="J83" s="19">
        <f>VLOOKUP($B83,'רמי לוי'!$B$5:$BQ$92,37,0)</f>
        <v>3.887</v>
      </c>
      <c r="K83" s="20">
        <f t="shared" si="39"/>
        <v>0.38924620529971699</v>
      </c>
      <c r="L83" s="19">
        <f>VLOOKUP($B83,'רמי לוי'!$B$5:$BQ$92,23,0)</f>
        <v>4.2650909090909002</v>
      </c>
      <c r="M83" s="20">
        <f t="shared" si="40"/>
        <v>0.26609259101372928</v>
      </c>
      <c r="N83" s="19">
        <f>VLOOKUP($B83,'רמי לוי'!$B$5:$BQ$92,9,0)</f>
        <v>3.0434545454544999</v>
      </c>
      <c r="O83" s="20">
        <f t="shared" si="41"/>
        <v>0.7742995399964423</v>
      </c>
      <c r="Q83" s="3" t="s">
        <v>98</v>
      </c>
      <c r="R83" s="3" t="s">
        <v>91</v>
      </c>
      <c r="S83" s="19">
        <f>VLOOKUP(R83,'שופרסל דיל'!$B$5:$BQ$92,65,0)</f>
        <v>5.9</v>
      </c>
      <c r="T83" s="19">
        <f>VLOOKUP($R83,'שופרסל דיל'!$B$5:$BQ$92,64,0)</f>
        <v>5.84</v>
      </c>
      <c r="U83" s="20">
        <f t="shared" si="42"/>
        <v>1.0273972602739878E-2</v>
      </c>
      <c r="V83" s="19">
        <f>VLOOKUP($R83,'שופרסל דיל'!$B$5:$BQ$92,58,0)</f>
        <v>5.39</v>
      </c>
      <c r="W83" s="20">
        <f t="shared" si="43"/>
        <v>9.4619666048237683E-2</v>
      </c>
      <c r="X83" s="19">
        <f>VLOOKUP($R83,'שופרסל דיל'!$B$5:$BQ$92,51,0)</f>
        <v>4.9000000000000004</v>
      </c>
      <c r="Y83" s="20">
        <f t="shared" si="44"/>
        <v>0.20408163265306123</v>
      </c>
      <c r="Z83" s="19">
        <f>VLOOKUP($R83,'שופרסל דיל'!$B$5:$BQ$92,37,0)</f>
        <v>4.8600000000000003</v>
      </c>
      <c r="AA83" s="20">
        <f t="shared" si="45"/>
        <v>0.21399176954732502</v>
      </c>
      <c r="AB83" s="19">
        <f>VLOOKUP($R83,'שופרסל דיל'!$B$5:$BQ$92,23,0)</f>
        <v>4.47</v>
      </c>
      <c r="AC83" s="20">
        <f t="shared" si="46"/>
        <v>0.31991051454138719</v>
      </c>
      <c r="AD83" s="19">
        <f>VLOOKUP($R83,'שופרסל דיל'!$B$5:$BQ$92,9,0)</f>
        <v>3.73</v>
      </c>
      <c r="AE83" s="20">
        <f t="shared" si="47"/>
        <v>0.5817694369973192</v>
      </c>
      <c r="AG83" s="3" t="s">
        <v>101</v>
      </c>
      <c r="AH83" s="3" t="s">
        <v>92</v>
      </c>
      <c r="AI83" s="19">
        <f>VLOOKUP(AH83,ויקטורי!$B$5:$BQ$92,65,0)</f>
        <v>39.840000000000003</v>
      </c>
      <c r="AJ83" s="19">
        <f>VLOOKUP($AH83,ויקטורי!$B$5:$BQ$92,64,0)</f>
        <v>40.082000000000001</v>
      </c>
      <c r="AK83" s="20">
        <f t="shared" si="48"/>
        <v>-6.037622873110049E-3</v>
      </c>
      <c r="AL83" s="19">
        <f>VLOOKUP($AH83,ויקטורי!$B$5:$BQ$92,58,0)</f>
        <v>40.126666666666999</v>
      </c>
      <c r="AM83" s="20">
        <f t="shared" si="49"/>
        <v>-7.1440438611146684E-3</v>
      </c>
      <c r="AN83" s="19">
        <f>VLOOKUP($AH83,ויקטורי!$B$5:$BQ$92,51,0)</f>
        <v>39.945</v>
      </c>
      <c r="AO83" s="20">
        <f t="shared" si="50"/>
        <v>-2.6286143447239452E-3</v>
      </c>
      <c r="AP83" s="19">
        <f>VLOOKUP($AH83,ויקטורי!$B$5:$BQ$92,37,0)</f>
        <v>39.847543859649001</v>
      </c>
      <c r="AQ83" s="20">
        <f t="shared" si="51"/>
        <v>-1.8931805873823038E-4</v>
      </c>
      <c r="AR83" s="19">
        <f>VLOOKUP($AH83,ויקטורי!$B$5:$BQ$92,23,0)</f>
        <v>36.693442622950997</v>
      </c>
      <c r="AS83" s="20">
        <f t="shared" si="52"/>
        <v>8.575258008309361E-2</v>
      </c>
      <c r="AT83" s="19">
        <f>VLOOKUP($AH83,ויקטורי!$B$5:$BQ$92,9,0)</f>
        <v>39.760701754385998</v>
      </c>
      <c r="AU83" s="20">
        <f t="shared" si="53"/>
        <v>1.9943874759518199E-3</v>
      </c>
      <c r="AW83" s="3" t="s">
        <v>103</v>
      </c>
      <c r="AX83" s="3" t="s">
        <v>91</v>
      </c>
      <c r="AY83" s="19">
        <f>VLOOKUP(AX83,'חצי חינם'!B85:BQ184,65,0)</f>
        <v>5.9</v>
      </c>
      <c r="AZ83" s="19">
        <f>VLOOKUP($AX83,'חצי חינם'!$B$5:$BQ$92,64,0)</f>
        <v>5.15</v>
      </c>
      <c r="BA83" s="20">
        <f t="shared" si="54"/>
        <v>0.14563106796116498</v>
      </c>
      <c r="BB83" s="19">
        <f>VLOOKUP($AX83,'חצי חינם'!$B$5:$BQ$92,58,0)</f>
        <v>5.15</v>
      </c>
      <c r="BC83" s="20">
        <f t="shared" si="55"/>
        <v>0.14563106796116498</v>
      </c>
      <c r="BD83" s="19">
        <f>VLOOKUP($AX83,'חצי חינם'!$B$5:$BQ$92,51,0)</f>
        <v>5.15</v>
      </c>
      <c r="BE83" s="20">
        <f t="shared" si="56"/>
        <v>0.14563106796116498</v>
      </c>
      <c r="BF83" s="19">
        <f>VLOOKUP($AX83,'חצי חינם'!$B$5:$BQ$92,37,0)</f>
        <v>4.9000000000000004</v>
      </c>
      <c r="BG83" s="20">
        <f t="shared" si="57"/>
        <v>0.20408163265306123</v>
      </c>
      <c r="BH83" s="19">
        <f>VLOOKUP($AX83,'חצי חינם'!$B$5:$BQ$92,23,0)</f>
        <v>2.9</v>
      </c>
      <c r="BI83" s="20">
        <f t="shared" si="58"/>
        <v>1.0344827586206899</v>
      </c>
      <c r="BJ83" s="19">
        <f>VLOOKUP($AX83,'חצי חינם'!$B$5:$BQ$92,9,0)</f>
        <v>3.9</v>
      </c>
      <c r="BK83" s="20">
        <f t="shared" si="59"/>
        <v>0.512820512820513</v>
      </c>
      <c r="BM83" s="3" t="s">
        <v>108</v>
      </c>
      <c r="BN83" s="3" t="s">
        <v>92</v>
      </c>
      <c r="BO83" s="19">
        <f>VLOOKUP(BN83,'קרפור היפר'!B85:BQ176,65,0)</f>
        <v>33.33</v>
      </c>
      <c r="BP83" s="19">
        <f>VLOOKUP($BN83,'קרפור היפר'!$B$5:$BQ$92,64,0)</f>
        <v>36.67</v>
      </c>
      <c r="BQ83" s="20">
        <f t="shared" si="70"/>
        <v>-9.1082628851922642E-2</v>
      </c>
      <c r="BR83" s="19">
        <f>VLOOKUP($BN83,'קרפור היפר'!$B$5:$BQ$92,58,0)</f>
        <v>36.67</v>
      </c>
      <c r="BS83" s="20">
        <f t="shared" si="60"/>
        <v>-9.1082628851922642E-2</v>
      </c>
      <c r="BT83" s="19">
        <f>VLOOKUP($BN83,'קרפור היפר'!$B$5:$BQ$92,51,0)</f>
        <v>33.33</v>
      </c>
      <c r="BU83" s="20">
        <f t="shared" si="61"/>
        <v>0</v>
      </c>
      <c r="BV83" s="19">
        <f>VLOOKUP($BN83,'קרפור היפר'!$B$5:$BQ$92,37,0)</f>
        <v>36.67</v>
      </c>
      <c r="BW83" s="20">
        <f t="shared" si="62"/>
        <v>-9.1082628851922642E-2</v>
      </c>
      <c r="BX83" s="19">
        <f>VLOOKUP($BN83,'קרפור היפר'!$B$5:$BQ$92,23,0)</f>
        <v>39.266666666667</v>
      </c>
      <c r="BY83" s="20">
        <f t="shared" si="63"/>
        <v>-0.1511884550084962</v>
      </c>
      <c r="BZ83" s="19">
        <f>VLOOKUP(BN83,'קרפור היפר'!$B$5:$BQ$92,9,0)</f>
        <v>31.67</v>
      </c>
      <c r="CA83" s="20">
        <f t="shared" si="64"/>
        <v>5.2415535206820296E-2</v>
      </c>
      <c r="CC83" s="3" t="s">
        <v>111</v>
      </c>
      <c r="CD83" s="3" t="s">
        <v>91</v>
      </c>
      <c r="CE83" s="19">
        <f>VLOOKUP($CD83,יוחננוף!$B$5:$BQ$92,65,0)</f>
        <v>5.01</v>
      </c>
      <c r="CF83" s="19">
        <f>VLOOKUP($CD83,יוחננוף!$B$5:$BQ$92,64,0)</f>
        <v>5.77</v>
      </c>
      <c r="CG83" s="20">
        <f t="shared" si="71"/>
        <v>-0.1317157712305026</v>
      </c>
      <c r="CH83" s="19">
        <f>VLOOKUP($CD83,יוחננוף!$B$5:$BQ$92,58,0)</f>
        <v>4.6500000000000004</v>
      </c>
      <c r="CI83" s="20">
        <f t="shared" si="65"/>
        <v>7.7419354838709653E-2</v>
      </c>
      <c r="CJ83" s="19">
        <f>VLOOKUP($CD83,יוחננוף!$B$5:$BQ$92,51,0)</f>
        <v>5.31</v>
      </c>
      <c r="CK83" s="20">
        <f t="shared" si="66"/>
        <v>-5.6497175141242861E-2</v>
      </c>
      <c r="CL83" s="19">
        <f>VLOOKUP($CD83,יוחננוף!$B$5:$BQ$92,37,0)</f>
        <v>4.88</v>
      </c>
      <c r="CM83" s="20">
        <f t="shared" si="67"/>
        <v>2.6639344262294973E-2</v>
      </c>
      <c r="CN83" s="19">
        <f>VLOOKUP(CD83,יוחננוף!$B$5:$BQ$92,23,0)</f>
        <v>3.5</v>
      </c>
      <c r="CO83" s="20">
        <f t="shared" si="68"/>
        <v>0.43142857142857127</v>
      </c>
      <c r="CP83" s="19">
        <f>VLOOKUP(CD83,יוחננוף!$B$5:$BQ$92,9,0)</f>
        <v>2.87</v>
      </c>
      <c r="CQ83" s="20">
        <f t="shared" si="69"/>
        <v>0.74564459930313576</v>
      </c>
    </row>
    <row r="84" spans="1:95" x14ac:dyDescent="0.3">
      <c r="A84" s="3" t="s">
        <v>10</v>
      </c>
      <c r="B84" s="3" t="s">
        <v>92</v>
      </c>
      <c r="C84" s="19">
        <f>VLOOKUP(B84,'רמי לוי'!$B$5:$BQ$92,65,0)</f>
        <v>30</v>
      </c>
      <c r="D84" s="19">
        <f>VLOOKUP($B84,'רמי לוי'!$B$5:$BQ$92,64,0)</f>
        <v>36.67</v>
      </c>
      <c r="E84" s="20">
        <f t="shared" si="36"/>
        <v>-0.18189255522225256</v>
      </c>
      <c r="F84" s="19">
        <f>VLOOKUP($B84,'רמי לוי'!$B$5:$BQ$92,58,0)</f>
        <v>37.417142857142998</v>
      </c>
      <c r="G84" s="20">
        <f t="shared" si="37"/>
        <v>-0.19822846670739458</v>
      </c>
      <c r="H84" s="19">
        <f>VLOOKUP($B84,'רמי לוי'!$B$5:$BQ$92,51,0)</f>
        <v>31.67</v>
      </c>
      <c r="I84" s="20">
        <f t="shared" si="38"/>
        <v>-5.2731291443006034E-2</v>
      </c>
      <c r="J84" s="19">
        <f>VLOOKUP($B84,'רמי לוי'!$B$5:$BQ$92,37,0)</f>
        <v>31.67</v>
      </c>
      <c r="K84" s="20">
        <f t="shared" si="39"/>
        <v>-5.2731291443006034E-2</v>
      </c>
      <c r="L84" s="19">
        <f>VLOOKUP($B84,'רמי לוי'!$B$5:$BQ$92,23,0)</f>
        <v>31.67</v>
      </c>
      <c r="M84" s="20">
        <f t="shared" si="40"/>
        <v>-5.2731291443006034E-2</v>
      </c>
      <c r="N84" s="19">
        <f>VLOOKUP($B84,'רמי לוי'!$B$5:$BQ$92,9,0)</f>
        <v>31.67</v>
      </c>
      <c r="O84" s="20">
        <f t="shared" si="41"/>
        <v>-5.2731291443006034E-2</v>
      </c>
      <c r="Q84" s="3" t="s">
        <v>98</v>
      </c>
      <c r="R84" s="3" t="s">
        <v>92</v>
      </c>
      <c r="S84" s="19">
        <f>VLOOKUP(R84,'שופרסל דיל'!$B$5:$BQ$92,65,0)</f>
        <v>43.9</v>
      </c>
      <c r="T84" s="19">
        <f>VLOOKUP($R84,'שופרסל דיל'!$B$5:$BQ$92,64,0)</f>
        <v>36.67</v>
      </c>
      <c r="U84" s="20">
        <f t="shared" si="42"/>
        <v>0.19716389419143709</v>
      </c>
      <c r="V84" s="19">
        <f>VLOOKUP($R84,'שופרסל דיל'!$B$5:$BQ$92,58,0)</f>
        <v>36.67</v>
      </c>
      <c r="W84" s="20">
        <f t="shared" si="43"/>
        <v>0.19716389419143709</v>
      </c>
      <c r="X84" s="19">
        <f>VLOOKUP($R84,'שופרסל דיל'!$B$5:$BQ$92,51,0)</f>
        <v>36.67</v>
      </c>
      <c r="Y84" s="20">
        <f t="shared" si="44"/>
        <v>0.19716389419143709</v>
      </c>
      <c r="Z84" s="19">
        <f>VLOOKUP($R84,'שופרסל דיל'!$B$5:$BQ$92,37,0)</f>
        <v>36.67</v>
      </c>
      <c r="AA84" s="20">
        <f t="shared" si="45"/>
        <v>0.19716389419143709</v>
      </c>
      <c r="AB84" s="19">
        <f>VLOOKUP($R84,'שופרסל דיל'!$B$5:$BQ$92,23,0)</f>
        <v>33.33</v>
      </c>
      <c r="AC84" s="20">
        <f t="shared" si="46"/>
        <v>0.31713171317131716</v>
      </c>
      <c r="AD84" s="19">
        <f>VLOOKUP($R84,'שופרסל דיל'!$B$5:$BQ$92,9,0)</f>
        <v>36.67</v>
      </c>
      <c r="AE84" s="20">
        <f t="shared" si="47"/>
        <v>0.19716389419143709</v>
      </c>
      <c r="AG84" s="3" t="s">
        <v>101</v>
      </c>
      <c r="AH84" s="3" t="s">
        <v>93</v>
      </c>
      <c r="AI84" s="19">
        <f>VLOOKUP(AH84,ויקטורי!$B$5:$BQ$92,65,0)</f>
        <v>33.33</v>
      </c>
      <c r="AJ84" s="19">
        <f>VLOOKUP($AH84,ויקטורי!$B$5:$BQ$92,64,0)</f>
        <v>33.547777777778002</v>
      </c>
      <c r="AK84" s="20">
        <f t="shared" si="48"/>
        <v>-6.4915708939224936E-3</v>
      </c>
      <c r="AL84" s="19">
        <f>VLOOKUP($AH84,ויקטורי!$B$5:$BQ$92,58,0)</f>
        <v>36.28</v>
      </c>
      <c r="AM84" s="20">
        <f t="shared" si="49"/>
        <v>-8.1312017640573386E-2</v>
      </c>
      <c r="AN84" s="19">
        <f>VLOOKUP($AH84,ויקטורי!$B$5:$BQ$92,51,0)</f>
        <v>35.076000000000001</v>
      </c>
      <c r="AO84" s="20">
        <f t="shared" si="50"/>
        <v>-4.9777625726992847E-2</v>
      </c>
      <c r="AP84" s="19">
        <f>VLOOKUP($AH84,ויקטורי!$B$5:$BQ$92,37,0)</f>
        <v>33.33</v>
      </c>
      <c r="AQ84" s="20">
        <f t="shared" si="51"/>
        <v>0</v>
      </c>
      <c r="AR84" s="19">
        <f>VLOOKUP($AH84,ויקטורי!$B$5:$BQ$92,23,0)</f>
        <v>35.173111111110998</v>
      </c>
      <c r="AS84" s="20">
        <f t="shared" si="52"/>
        <v>-5.2401139759535531E-2</v>
      </c>
      <c r="AT84" s="19">
        <f>VLOOKUP($AH84,ויקטורי!$B$5:$BQ$92,9,0)</f>
        <v>35.201739130435001</v>
      </c>
      <c r="AU84" s="20">
        <f t="shared" si="53"/>
        <v>-5.3171780050398687E-2</v>
      </c>
      <c r="AW84" s="3" t="s">
        <v>103</v>
      </c>
      <c r="AX84" s="3" t="s">
        <v>93</v>
      </c>
      <c r="AY84" s="19">
        <f>VLOOKUP(AX84,'חצי חינם'!B86:BQ185,65,0)</f>
        <v>36.9</v>
      </c>
      <c r="AZ84" s="19">
        <f>VLOOKUP($AX84,'חצי חינם'!$B$5:$BQ$92,64,0)</f>
        <v>33.33</v>
      </c>
      <c r="BA84" s="20">
        <f t="shared" si="54"/>
        <v>0.10711071107110715</v>
      </c>
      <c r="BB84" s="19">
        <f>VLOOKUP($AX84,'חצי חינם'!$B$5:$BQ$92,58,0)</f>
        <v>36.9</v>
      </c>
      <c r="BC84" s="20">
        <f t="shared" si="55"/>
        <v>0</v>
      </c>
      <c r="BD84" s="19">
        <f>VLOOKUP($AX84,'חצי חינם'!$B$5:$BQ$92,51,0)</f>
        <v>36.9</v>
      </c>
      <c r="BE84" s="20">
        <f t="shared" si="56"/>
        <v>0</v>
      </c>
      <c r="BF84" s="19">
        <f>VLOOKUP($AX84,'חצי חינם'!$B$5:$BQ$92,37,0)</f>
        <v>31</v>
      </c>
      <c r="BG84" s="20">
        <f t="shared" si="57"/>
        <v>0.19032258064516117</v>
      </c>
      <c r="BH84" s="19">
        <f>VLOOKUP($AX84,'חצי חינם'!$B$5:$BQ$92,23,0)</f>
        <v>31</v>
      </c>
      <c r="BI84" s="20">
        <f t="shared" si="58"/>
        <v>0.19032258064516117</v>
      </c>
      <c r="BJ84" s="19">
        <f>VLOOKUP($AX84,'חצי חינם'!$B$5:$BQ$92,9,0)</f>
        <v>33.33</v>
      </c>
      <c r="BK84" s="20">
        <f t="shared" si="59"/>
        <v>0.10711071107110715</v>
      </c>
      <c r="BM84" s="3" t="s">
        <v>108</v>
      </c>
      <c r="BN84" s="3" t="s">
        <v>100</v>
      </c>
      <c r="BO84" s="19">
        <f>VLOOKUP(BN84,'קרפור היפר'!B86:BQ177,65,0)</f>
        <v>39.9</v>
      </c>
      <c r="BP84" s="19">
        <f>VLOOKUP($BN84,'קרפור היפר'!$B$5:$BQ$92,64,0)</f>
        <v>39.9</v>
      </c>
      <c r="BQ84" s="20">
        <f t="shared" si="70"/>
        <v>0</v>
      </c>
      <c r="BR84" s="19">
        <f>VLOOKUP($BN84,'קרפור היפר'!$B$5:$BQ$92,58,0)</f>
        <v>39.9</v>
      </c>
      <c r="BS84" s="20">
        <f t="shared" si="60"/>
        <v>0</v>
      </c>
      <c r="BT84" s="19">
        <f>VLOOKUP($BN84,'קרפור היפר'!$B$5:$BQ$92,51,0)</f>
        <v>39.9</v>
      </c>
      <c r="BU84" s="20">
        <f t="shared" si="61"/>
        <v>0</v>
      </c>
      <c r="BV84" s="19">
        <f>VLOOKUP($BN84,'קרפור היפר'!$B$5:$BQ$92,37,0)</f>
        <v>32.9</v>
      </c>
      <c r="BW84" s="20">
        <f t="shared" si="62"/>
        <v>0.2127659574468086</v>
      </c>
      <c r="BX84" s="19">
        <f>VLOOKUP($BN84,'קרפור היפר'!$B$5:$BQ$92,23,0)</f>
        <v>32.9</v>
      </c>
      <c r="BY84" s="20">
        <f t="shared" si="63"/>
        <v>0.2127659574468086</v>
      </c>
      <c r="BZ84" s="19">
        <f>VLOOKUP(BN84,'קרפור היפר'!$B$5:$BQ$92,9,0)</f>
        <v>32.9</v>
      </c>
      <c r="CA84" s="20">
        <f t="shared" si="64"/>
        <v>0.2127659574468086</v>
      </c>
      <c r="CC84" s="3" t="s">
        <v>111</v>
      </c>
      <c r="CD84" s="3" t="s">
        <v>92</v>
      </c>
      <c r="CE84" s="19">
        <f>VLOOKUP($CD84,יוחננוף!$B$5:$BQ$92,65,0)</f>
        <v>31.54</v>
      </c>
      <c r="CF84" s="19">
        <f>VLOOKUP($CD84,יוחננוף!$B$5:$BQ$92,64,0)</f>
        <v>36.797560975609997</v>
      </c>
      <c r="CG84" s="20">
        <f t="shared" si="71"/>
        <v>-0.142877974415065</v>
      </c>
      <c r="CH84" s="19">
        <f>VLOOKUP($CD84,יוחננוף!$B$5:$BQ$92,58,0)</f>
        <v>37.220526315789002</v>
      </c>
      <c r="CI84" s="20">
        <f t="shared" si="65"/>
        <v>-0.1526181082877196</v>
      </c>
      <c r="CJ84" s="19">
        <f>VLOOKUP($CD84,יוחננוף!$B$5:$BQ$92,51,0)</f>
        <v>33.29</v>
      </c>
      <c r="CK84" s="20">
        <f t="shared" si="66"/>
        <v>-5.2568338840492612E-2</v>
      </c>
      <c r="CL84" s="19">
        <f>VLOOKUP($CD84,יוחננוף!$B$5:$BQ$92,37,0)</f>
        <v>39.482820512821</v>
      </c>
      <c r="CM84" s="20">
        <f t="shared" si="67"/>
        <v>-0.20117155789925845</v>
      </c>
      <c r="CN84" s="19">
        <f>VLOOKUP(CD84,יוחננוף!$B$5:$BQ$92,23,0)</f>
        <v>34.54</v>
      </c>
      <c r="CO84" s="20">
        <f t="shared" si="68"/>
        <v>-8.6855819339895723E-2</v>
      </c>
      <c r="CP84" s="19">
        <f>VLOOKUP(CD84,יוחננוף!$B$5:$BQ$92,9,0)</f>
        <v>31.67</v>
      </c>
      <c r="CQ84" s="20">
        <f t="shared" si="69"/>
        <v>-4.1048310704137059E-3</v>
      </c>
    </row>
    <row r="85" spans="1:95" x14ac:dyDescent="0.3">
      <c r="A85" s="3" t="s">
        <v>10</v>
      </c>
      <c r="B85" s="3" t="s">
        <v>93</v>
      </c>
      <c r="C85" s="19">
        <f>VLOOKUP(B85,'רמי לוי'!$B$5:$BQ$92,65,0)</f>
        <v>31.67</v>
      </c>
      <c r="D85" s="19">
        <f>VLOOKUP($B85,'רמי לוי'!$B$5:$BQ$92,64,0)</f>
        <v>33.358823529412</v>
      </c>
      <c r="E85" s="20">
        <f t="shared" si="36"/>
        <v>-5.0625991888562427E-2</v>
      </c>
      <c r="F85" s="19">
        <f>VLOOKUP($B85,'רמי לוי'!$B$5:$BQ$92,58,0)</f>
        <v>34.799999999999997</v>
      </c>
      <c r="G85" s="20">
        <f t="shared" si="37"/>
        <v>-8.9942528735632021E-2</v>
      </c>
      <c r="H85" s="19">
        <f>VLOOKUP($B85,'רמי לוי'!$B$5:$BQ$92,51,0)</f>
        <v>30.979591836735</v>
      </c>
      <c r="I85" s="20">
        <f t="shared" si="38"/>
        <v>2.2285902503283772E-2</v>
      </c>
      <c r="J85" s="19">
        <f>VLOOKUP($B85,'רמי לוי'!$B$5:$BQ$92,37,0)</f>
        <v>30.9</v>
      </c>
      <c r="K85" s="20">
        <f t="shared" si="39"/>
        <v>2.4919093851132779E-2</v>
      </c>
      <c r="L85" s="19">
        <f>VLOOKUP($B85,'רמי לוי'!$B$5:$BQ$92,23,0)</f>
        <v>30.9</v>
      </c>
      <c r="M85" s="20">
        <f t="shared" si="40"/>
        <v>2.4919093851132779E-2</v>
      </c>
      <c r="N85" s="19">
        <f>VLOOKUP($B85,'רמי לוי'!$B$5:$BQ$92,9,0)</f>
        <v>31.5</v>
      </c>
      <c r="O85" s="20">
        <f t="shared" si="41"/>
        <v>5.3968253968255109E-3</v>
      </c>
      <c r="Q85" s="3" t="s">
        <v>98</v>
      </c>
      <c r="R85" s="3" t="s">
        <v>93</v>
      </c>
      <c r="S85" s="19">
        <f>VLOOKUP(R85,'שופרסל דיל'!$B$5:$BQ$92,65,0)</f>
        <v>31.67</v>
      </c>
      <c r="T85" s="19">
        <f>VLOOKUP($R85,'שופרסל דיל'!$B$5:$BQ$92,64,0)</f>
        <v>35</v>
      </c>
      <c r="U85" s="20">
        <f t="shared" si="42"/>
        <v>-9.5142857142857085E-2</v>
      </c>
      <c r="V85" s="19">
        <f>VLOOKUP($R85,'שופרסל דיל'!$B$5:$BQ$92,58,0)</f>
        <v>31.67</v>
      </c>
      <c r="W85" s="20">
        <f t="shared" si="43"/>
        <v>0</v>
      </c>
      <c r="X85" s="19">
        <f>VLOOKUP($R85,'שופרסל דיל'!$B$5:$BQ$92,51,0)</f>
        <v>31.67</v>
      </c>
      <c r="Y85" s="20">
        <f t="shared" si="44"/>
        <v>0</v>
      </c>
      <c r="Z85" s="19">
        <f>VLOOKUP($R85,'שופרסל דיל'!$B$5:$BQ$92,37,0)</f>
        <v>31.67</v>
      </c>
      <c r="AA85" s="20">
        <f t="shared" si="45"/>
        <v>0</v>
      </c>
      <c r="AB85" s="19">
        <f>VLOOKUP($R85,'שופרסל דיל'!$B$5:$BQ$92,23,0)</f>
        <v>33.33</v>
      </c>
      <c r="AC85" s="20">
        <f t="shared" si="46"/>
        <v>-4.9804980498049711E-2</v>
      </c>
      <c r="AD85" s="19">
        <f>VLOOKUP($R85,'שופרסל דיל'!$B$5:$BQ$92,9,0)</f>
        <v>33.33</v>
      </c>
      <c r="AE85" s="20">
        <f t="shared" si="47"/>
        <v>-4.9804980498049711E-2</v>
      </c>
      <c r="AG85" s="3" t="s">
        <v>101</v>
      </c>
      <c r="AH85" s="3" t="s">
        <v>100</v>
      </c>
      <c r="AI85" s="19">
        <f>VLOOKUP(AH85,ויקטורי!$B$5:$BQ$92,65,0)</f>
        <v>40.9</v>
      </c>
      <c r="AJ85" s="19">
        <f>VLOOKUP($AH85,ויקטורי!$B$5:$BQ$92,64,0)</f>
        <v>40.4</v>
      </c>
      <c r="AK85" s="20">
        <f t="shared" si="48"/>
        <v>1.2376237623762387E-2</v>
      </c>
      <c r="AL85" s="19">
        <f>VLOOKUP($AH85,ויקטורי!$B$5:$BQ$92,58,0)</f>
        <v>40.4</v>
      </c>
      <c r="AM85" s="20">
        <f t="shared" si="49"/>
        <v>1.2376237623762387E-2</v>
      </c>
      <c r="AN85" s="19">
        <f>VLOOKUP($AH85,ויקטורי!$B$5:$BQ$92,51,0)</f>
        <v>40.229999999999997</v>
      </c>
      <c r="AO85" s="20">
        <f t="shared" si="50"/>
        <v>1.6654238130748178E-2</v>
      </c>
      <c r="AP85" s="19">
        <f>VLOOKUP($AH85,ויקטורי!$B$5:$BQ$92,37,0)</f>
        <v>40.229999999999997</v>
      </c>
      <c r="AQ85" s="20">
        <f t="shared" si="51"/>
        <v>1.6654238130748178E-2</v>
      </c>
      <c r="AR85" s="19">
        <f>VLOOKUP($AH85,ויקטורי!$B$5:$BQ$92,23,0)</f>
        <v>40.229999999999997</v>
      </c>
      <c r="AS85" s="20">
        <f t="shared" si="52"/>
        <v>1.6654238130748178E-2</v>
      </c>
      <c r="AT85" s="19">
        <f>VLOOKUP($AH85,ויקטורי!$B$5:$BQ$92,9,0)</f>
        <v>40.229999999999997</v>
      </c>
      <c r="AU85" s="20">
        <f t="shared" si="53"/>
        <v>1.6654238130748178E-2</v>
      </c>
      <c r="AW85" s="3" t="s">
        <v>103</v>
      </c>
      <c r="AX85" s="3" t="s">
        <v>94</v>
      </c>
      <c r="AY85" s="19">
        <f>VLOOKUP(AX85,'חצי חינם'!B87:BQ186,65,0)</f>
        <v>60.9</v>
      </c>
      <c r="AZ85" s="19">
        <f>VLOOKUP($AX85,'חצי חינם'!$B$5:$BQ$92,64,0)</f>
        <v>60.9</v>
      </c>
      <c r="BA85" s="20">
        <f t="shared" si="54"/>
        <v>0</v>
      </c>
      <c r="BB85" s="19">
        <f>VLOOKUP($AX85,'חצי חינם'!$B$5:$BQ$92,58,0)</f>
        <v>60.9</v>
      </c>
      <c r="BC85" s="20">
        <f t="shared" si="55"/>
        <v>0</v>
      </c>
      <c r="BD85" s="19">
        <f>VLOOKUP($AX85,'חצי חינם'!$B$5:$BQ$92,51,0)</f>
        <v>60.9</v>
      </c>
      <c r="BE85" s="20">
        <f t="shared" si="56"/>
        <v>0</v>
      </c>
      <c r="BF85" s="19">
        <f>VLOOKUP($AX85,'חצי חינם'!$B$5:$BQ$92,37,0)</f>
        <v>55</v>
      </c>
      <c r="BG85" s="20">
        <f t="shared" si="57"/>
        <v>0.10727272727272719</v>
      </c>
      <c r="BH85" s="19">
        <f>VLOOKUP($AX85,'חצי חינם'!$B$5:$BQ$92,23,0)</f>
        <v>49.9</v>
      </c>
      <c r="BI85" s="20">
        <f t="shared" si="58"/>
        <v>0.22044088176352705</v>
      </c>
      <c r="BJ85" s="19">
        <f>VLOOKUP($AX85,'חצי חינם'!$B$5:$BQ$92,9,0)</f>
        <v>60.9</v>
      </c>
      <c r="BK85" s="20">
        <f t="shared" si="59"/>
        <v>0</v>
      </c>
      <c r="BM85" s="3" t="s">
        <v>108</v>
      </c>
      <c r="BN85" s="3" t="s">
        <v>94</v>
      </c>
      <c r="BO85" s="19">
        <f>VLOOKUP(BN85,'קרפור היפר'!B87:BQ178,65,0)</f>
        <v>49.8</v>
      </c>
      <c r="BP85" s="19">
        <f>VLOOKUP($BN85,'קרפור היפר'!$B$5:$BQ$92,64,0)</f>
        <v>59.9</v>
      </c>
      <c r="BQ85" s="20">
        <f t="shared" si="70"/>
        <v>-0.1686143572621035</v>
      </c>
      <c r="BR85" s="19">
        <f>VLOOKUP($BN85,'קרפור היפר'!$B$5:$BQ$92,58,0)</f>
        <v>59.9</v>
      </c>
      <c r="BS85" s="20">
        <f t="shared" si="60"/>
        <v>-0.1686143572621035</v>
      </c>
      <c r="BT85" s="19">
        <f>VLOOKUP($BN85,'קרפור היפר'!$B$5:$BQ$92,51,0)</f>
        <v>59.9</v>
      </c>
      <c r="BU85" s="20">
        <f t="shared" si="61"/>
        <v>-0.1686143572621035</v>
      </c>
      <c r="BV85" s="19">
        <f>VLOOKUP($BN85,'קרפור היפר'!$B$5:$BQ$92,37,0)</f>
        <v>59.9</v>
      </c>
      <c r="BW85" s="20">
        <f t="shared" si="62"/>
        <v>-0.1686143572621035</v>
      </c>
      <c r="BX85" s="19">
        <v>59.9</v>
      </c>
      <c r="BY85" s="20">
        <f t="shared" si="63"/>
        <v>-0.1686143572621035</v>
      </c>
      <c r="BZ85" s="19">
        <v>59.9</v>
      </c>
      <c r="CA85" s="20">
        <f t="shared" si="64"/>
        <v>-0.1686143572621035</v>
      </c>
      <c r="CC85" s="3" t="s">
        <v>111</v>
      </c>
      <c r="CD85" s="3" t="s">
        <v>93</v>
      </c>
      <c r="CE85" s="19">
        <f>VLOOKUP($CD85,יוחננוף!$B$5:$BQ$92,65,0)</f>
        <v>31.64</v>
      </c>
      <c r="CF85" s="19">
        <f>VLOOKUP($CD85,יוחננוף!$B$5:$BQ$92,64,0)</f>
        <v>33.082608695651999</v>
      </c>
      <c r="CG85" s="20">
        <f t="shared" si="71"/>
        <v>-4.3606255749764955E-2</v>
      </c>
      <c r="CH85" s="19">
        <f>VLOOKUP($CD85,יוחננוף!$B$5:$BQ$92,58,0)</f>
        <v>34.9</v>
      </c>
      <c r="CI85" s="20">
        <f t="shared" si="65"/>
        <v>-9.3409742120343808E-2</v>
      </c>
      <c r="CJ85" s="19">
        <f>VLOOKUP($CD85,יוחננוף!$B$5:$BQ$92,51,0)</f>
        <v>31</v>
      </c>
      <c r="CK85" s="20">
        <f t="shared" si="66"/>
        <v>2.0645161290322678E-2</v>
      </c>
      <c r="CL85" s="19">
        <f>VLOOKUP($CD85,יוחננוף!$B$5:$BQ$92,37,0)</f>
        <v>31</v>
      </c>
      <c r="CM85" s="20">
        <f t="shared" si="67"/>
        <v>2.0645161290322678E-2</v>
      </c>
      <c r="CN85" s="19">
        <f>VLOOKUP(CD85,יוחננוף!$B$5:$BQ$92,23,0)</f>
        <v>31</v>
      </c>
      <c r="CO85" s="20">
        <f t="shared" si="68"/>
        <v>2.0645161290322678E-2</v>
      </c>
      <c r="CP85" s="19">
        <f>VLOOKUP(CD85,יוחננוף!$B$5:$BQ$92,9,0)</f>
        <v>31.312000000000001</v>
      </c>
      <c r="CQ85" s="20">
        <f t="shared" si="69"/>
        <v>1.0475217169136464E-2</v>
      </c>
    </row>
    <row r="86" spans="1:95" x14ac:dyDescent="0.3">
      <c r="A86" s="3" t="s">
        <v>10</v>
      </c>
      <c r="B86" s="3" t="s">
        <v>94</v>
      </c>
      <c r="C86" s="19">
        <f>VLOOKUP(B86,'רמי לוי'!$B$5:$BQ$92,65,0)</f>
        <v>54.9</v>
      </c>
      <c r="D86" s="19">
        <f>VLOOKUP($B86,'רמי לוי'!$B$5:$BQ$92,64,0)</f>
        <v>49.9</v>
      </c>
      <c r="E86" s="20">
        <f t="shared" si="36"/>
        <v>0.10020040080160331</v>
      </c>
      <c r="F86" s="19">
        <f>VLOOKUP($B86,'רמי לוי'!$B$5:$BQ$92,58,0)</f>
        <v>51.825185185184999</v>
      </c>
      <c r="G86" s="20">
        <f t="shared" si="37"/>
        <v>5.9330512835176208E-2</v>
      </c>
      <c r="H86" s="19">
        <f>VLOOKUP($B86,'רמי לוי'!$B$5:$BQ$92,51,0)</f>
        <v>54.9</v>
      </c>
      <c r="I86" s="20">
        <f t="shared" si="38"/>
        <v>0</v>
      </c>
      <c r="J86" s="19">
        <f>VLOOKUP($B86,'רמי לוי'!$B$5:$BQ$92,37,0)</f>
        <v>55.4</v>
      </c>
      <c r="K86" s="20">
        <f t="shared" si="39"/>
        <v>-9.0252707581227609E-3</v>
      </c>
      <c r="L86" s="19">
        <f>VLOOKUP($B86,'רמי לוי'!$B$5:$BQ$92,23,0)</f>
        <v>49.9</v>
      </c>
      <c r="M86" s="20">
        <f t="shared" si="40"/>
        <v>0.10020040080160331</v>
      </c>
      <c r="N86" s="19">
        <f>VLOOKUP($B86,'רמי לוי'!$B$5:$BQ$92,9,0)</f>
        <v>49.9</v>
      </c>
      <c r="O86" s="20">
        <f t="shared" si="41"/>
        <v>0.10020040080160331</v>
      </c>
      <c r="Q86" s="3" t="s">
        <v>98</v>
      </c>
      <c r="R86" s="3" t="s">
        <v>100</v>
      </c>
      <c r="S86" s="19">
        <f>VLOOKUP(R86,'שופרסל דיל'!$B$5:$BQ$92,65,0)</f>
        <v>39.9</v>
      </c>
      <c r="T86" s="19">
        <f>VLOOKUP($R86,'שופרסל דיל'!$B$5:$BQ$92,64,0)</f>
        <v>39.9</v>
      </c>
      <c r="U86" s="20">
        <f t="shared" si="42"/>
        <v>0</v>
      </c>
      <c r="V86" s="19">
        <f>VLOOKUP($R86,'שופרסל דיל'!$B$5:$BQ$92,58,0)</f>
        <v>39.9</v>
      </c>
      <c r="W86" s="20">
        <f t="shared" si="43"/>
        <v>0</v>
      </c>
      <c r="X86" s="19">
        <f>VLOOKUP($R86,'שופרסל דיל'!$B$5:$BQ$92,51,0)</f>
        <v>39.9</v>
      </c>
      <c r="Y86" s="20">
        <f t="shared" si="44"/>
        <v>0</v>
      </c>
      <c r="Z86" s="19">
        <f>VLOOKUP($R86,'שופרסל דיל'!$B$5:$BQ$92,51,0)</f>
        <v>39.9</v>
      </c>
      <c r="AA86" s="20">
        <f t="shared" si="45"/>
        <v>0</v>
      </c>
      <c r="AB86" s="19">
        <f>VLOOKUP($R86,'שופרסל דיל'!$B$5:$BQ$92,51,0)</f>
        <v>39.9</v>
      </c>
      <c r="AC86" s="20">
        <f>$S86/AB86-1</f>
        <v>0</v>
      </c>
      <c r="AD86" s="19">
        <f>VLOOKUP($R86,'שופרסל דיל'!$B$5:$BQ$92,9,0)</f>
        <v>39.9</v>
      </c>
      <c r="AE86" s="20">
        <f t="shared" si="47"/>
        <v>0</v>
      </c>
      <c r="AG86" s="3" t="s">
        <v>101</v>
      </c>
      <c r="AH86" s="3" t="s">
        <v>94</v>
      </c>
      <c r="AI86" s="19">
        <f>VLOOKUP(AH86,ויקטורי!$B$5:$BQ$92,65,0)</f>
        <v>55</v>
      </c>
      <c r="AJ86" s="19">
        <f>VLOOKUP($AH86,ויקטורי!$B$5:$BQ$92,64,0)</f>
        <v>55</v>
      </c>
      <c r="AK86" s="20">
        <f t="shared" si="48"/>
        <v>0</v>
      </c>
      <c r="AL86" s="19">
        <f>VLOOKUP($AH86,ויקטורי!$B$5:$BQ$92,58,0)</f>
        <v>55</v>
      </c>
      <c r="AM86" s="20">
        <f t="shared" si="49"/>
        <v>0</v>
      </c>
      <c r="AN86" s="19">
        <f>VLOOKUP($AH86,ויקטורי!$B$5:$BQ$92,51,0)</f>
        <v>50</v>
      </c>
      <c r="AO86" s="20">
        <f t="shared" si="50"/>
        <v>0.10000000000000009</v>
      </c>
      <c r="AP86" s="19">
        <f>VLOOKUP($AH86,ויקטורי!$B$5:$BQ$92,37,0)</f>
        <v>55</v>
      </c>
      <c r="AQ86" s="20">
        <f t="shared" si="51"/>
        <v>0</v>
      </c>
      <c r="AR86" s="19">
        <f>VLOOKUP($AH86,ויקטורי!$B$5:$BQ$92,23,0)</f>
        <v>53.743333333332998</v>
      </c>
      <c r="AS86" s="20">
        <f t="shared" si="52"/>
        <v>2.3382745146691253E-2</v>
      </c>
      <c r="AT86" s="19">
        <f>VLOOKUP($AH86,ויקטורי!$B$5:$BQ$92,9,0)</f>
        <v>50</v>
      </c>
      <c r="AU86" s="20">
        <f t="shared" si="53"/>
        <v>0.10000000000000009</v>
      </c>
      <c r="AW86" s="3" t="s">
        <v>103</v>
      </c>
      <c r="AX86" s="3" t="s">
        <v>95</v>
      </c>
      <c r="AY86" s="19">
        <f>VLOOKUP(AX86,'חצי חינם'!B88:BQ187,65,0)</f>
        <v>60.9</v>
      </c>
      <c r="AZ86" s="19">
        <f>VLOOKUP($AX86,'חצי חינם'!$B$5:$BQ$92,64,0)</f>
        <v>60.9</v>
      </c>
      <c r="BA86" s="20">
        <f t="shared" si="54"/>
        <v>0</v>
      </c>
      <c r="BB86" s="19">
        <f>VLOOKUP($AX86,'חצי חינם'!$B$5:$BQ$92,58,0)</f>
        <v>60.9</v>
      </c>
      <c r="BC86" s="20">
        <f t="shared" si="55"/>
        <v>0</v>
      </c>
      <c r="BD86" s="19">
        <f>VLOOKUP($AX86,'חצי חינם'!$B$5:$BQ$92,51,0)</f>
        <v>60.9</v>
      </c>
      <c r="BE86" s="20">
        <f t="shared" si="56"/>
        <v>0</v>
      </c>
      <c r="BF86" s="19">
        <f>VLOOKUP($AX86,'חצי חינם'!$B$5:$BQ$92,37,0)</f>
        <v>55</v>
      </c>
      <c r="BG86" s="20">
        <f t="shared" si="57"/>
        <v>0.10727272727272719</v>
      </c>
      <c r="BH86" s="19">
        <f>VLOOKUP($AX86,'חצי חינם'!$B$5:$BQ$92,23,0)</f>
        <v>49.9</v>
      </c>
      <c r="BI86" s="20">
        <f t="shared" si="58"/>
        <v>0.22044088176352705</v>
      </c>
      <c r="BJ86" s="19">
        <f>VLOOKUP($AX86,'חצי חינם'!$B$5:$BQ$92,9,0)</f>
        <v>60.9</v>
      </c>
      <c r="BK86" s="20">
        <f t="shared" si="59"/>
        <v>0</v>
      </c>
      <c r="BM86" s="3" t="s">
        <v>108</v>
      </c>
      <c r="BN86" s="3" t="s">
        <v>95</v>
      </c>
      <c r="BO86" s="19">
        <f>VLOOKUP(BN86,'קרפור היפר'!B88:BQ179,65,0)</f>
        <v>49.8</v>
      </c>
      <c r="BP86" s="19">
        <f>VLOOKUP($BN86,'קרפור היפר'!$B$5:$BQ$92,64,0)</f>
        <v>59.9</v>
      </c>
      <c r="BQ86" s="20">
        <f t="shared" si="70"/>
        <v>-0.1686143572621035</v>
      </c>
      <c r="BR86" s="19">
        <f>VLOOKUP($BN86,'קרפור היפר'!$B$5:$BQ$92,58,0)</f>
        <v>59.9</v>
      </c>
      <c r="BS86" s="20">
        <f t="shared" si="60"/>
        <v>-0.1686143572621035</v>
      </c>
      <c r="BT86" s="19">
        <f>VLOOKUP($BN86,'קרפור היפר'!$B$5:$BQ$92,51,0)</f>
        <v>59.9</v>
      </c>
      <c r="BU86" s="20">
        <f t="shared" si="61"/>
        <v>-0.1686143572621035</v>
      </c>
      <c r="BV86" s="19">
        <f>VLOOKUP($BN86,'קרפור היפר'!$B$5:$BQ$92,37,0)</f>
        <v>59.9</v>
      </c>
      <c r="BW86" s="20">
        <f t="shared" si="62"/>
        <v>-0.1686143572621035</v>
      </c>
      <c r="BX86" s="19">
        <v>59.9</v>
      </c>
      <c r="BY86" s="20">
        <f t="shared" si="63"/>
        <v>-0.1686143572621035</v>
      </c>
      <c r="BZ86" s="19">
        <v>59.9</v>
      </c>
      <c r="CA86" s="20">
        <f t="shared" si="64"/>
        <v>-0.1686143572621035</v>
      </c>
      <c r="CC86" s="3" t="s">
        <v>111</v>
      </c>
      <c r="CD86" s="3" t="s">
        <v>94</v>
      </c>
      <c r="CE86" s="19">
        <f>VLOOKUP($CD86,יוחננוף!$B$5:$BQ$92,65,0)</f>
        <v>59.9</v>
      </c>
      <c r="CF86" s="19">
        <f>VLOOKUP($CD86,יוחננוף!$B$5:$BQ$92,64,0)</f>
        <v>59.9</v>
      </c>
      <c r="CG86" s="20">
        <f t="shared" si="71"/>
        <v>0</v>
      </c>
      <c r="CH86" s="19">
        <f>VLOOKUP($CD86,יוחננוף!$B$5:$BQ$92,58,0)</f>
        <v>59.9</v>
      </c>
      <c r="CI86" s="20">
        <f t="shared" si="65"/>
        <v>0</v>
      </c>
      <c r="CJ86" s="19">
        <f>VLOOKUP($CD86,יוחננוף!$B$5:$BQ$92,51,0)</f>
        <v>59.9</v>
      </c>
      <c r="CK86" s="20">
        <f t="shared" si="66"/>
        <v>0</v>
      </c>
      <c r="CL86" s="19">
        <f>VLOOKUP($CD86,יוחננוף!$B$5:$BQ$92,37,0)</f>
        <v>59.9</v>
      </c>
      <c r="CM86" s="20">
        <f t="shared" si="67"/>
        <v>0</v>
      </c>
      <c r="CN86" s="19">
        <f>VLOOKUP(CD86,יוחננוף!$B$5:$BQ$92,23,0)</f>
        <v>54.9</v>
      </c>
      <c r="CO86" s="20">
        <f t="shared" si="68"/>
        <v>9.1074681238615618E-2</v>
      </c>
      <c r="CP86" s="19">
        <f>VLOOKUP(CD86,יוחננוף!$B$5:$BQ$92,9,0)</f>
        <v>59.9</v>
      </c>
      <c r="CQ86" s="20">
        <f t="shared" si="69"/>
        <v>0</v>
      </c>
    </row>
    <row r="87" spans="1:95" x14ac:dyDescent="0.3">
      <c r="A87" s="3" t="s">
        <v>10</v>
      </c>
      <c r="B87" s="3" t="s">
        <v>95</v>
      </c>
      <c r="C87" s="19">
        <f>VLOOKUP(B87,'רמי לוי'!$B$5:$BQ$92,65,0)</f>
        <v>54.9</v>
      </c>
      <c r="D87" s="19">
        <f>VLOOKUP($B87,'רמי לוי'!$B$5:$BQ$92,64,0)</f>
        <v>49.9</v>
      </c>
      <c r="E87" s="20">
        <f t="shared" si="36"/>
        <v>0.10020040080160331</v>
      </c>
      <c r="F87" s="19">
        <f>VLOOKUP($B87,'רמי לוי'!$B$5:$BQ$92,58,0)</f>
        <v>51.73</v>
      </c>
      <c r="G87" s="20">
        <f t="shared" si="37"/>
        <v>6.1279721631548378E-2</v>
      </c>
      <c r="H87" s="19">
        <f>VLOOKUP($B87,'רמי לוי'!$B$5:$BQ$92,51,0)</f>
        <v>54.9</v>
      </c>
      <c r="I87" s="20">
        <f t="shared" si="38"/>
        <v>0</v>
      </c>
      <c r="J87" s="19">
        <f>VLOOKUP($B87,'רמי לוי'!$B$5:$BQ$92,37,0)</f>
        <v>55.5</v>
      </c>
      <c r="K87" s="20">
        <f t="shared" si="39"/>
        <v>-1.0810810810810811E-2</v>
      </c>
      <c r="L87" s="19">
        <f>VLOOKUP($B87,'רמי לוי'!$B$5:$BQ$92,23,0)</f>
        <v>49.9</v>
      </c>
      <c r="M87" s="20">
        <f t="shared" si="40"/>
        <v>0.10020040080160331</v>
      </c>
      <c r="N87" s="19">
        <f>VLOOKUP($B87,'רמי לוי'!$B$5:$BQ$92,9,0)</f>
        <v>49.9</v>
      </c>
      <c r="O87" s="20">
        <f t="shared" si="41"/>
        <v>0.10020040080160331</v>
      </c>
      <c r="Q87" s="3" t="s">
        <v>98</v>
      </c>
      <c r="R87" s="3" t="s">
        <v>94</v>
      </c>
      <c r="S87" s="19">
        <f>VLOOKUP(R87,'שופרסל דיל'!$B$5:$BQ$92,65,0)</f>
        <v>60.5</v>
      </c>
      <c r="T87" s="19">
        <f>VLOOKUP($R87,'שופרסל דיל'!$B$5:$BQ$92,64,0)</f>
        <v>50</v>
      </c>
      <c r="U87" s="20">
        <f t="shared" si="42"/>
        <v>0.20999999999999996</v>
      </c>
      <c r="V87" s="19">
        <f>VLOOKUP($R87,'שופרסל דיל'!$B$5:$BQ$92,58,0)</f>
        <v>50</v>
      </c>
      <c r="W87" s="20">
        <f t="shared" si="43"/>
        <v>0.20999999999999996</v>
      </c>
      <c r="X87" s="19">
        <f>VLOOKUP($R87,'שופרסל דיל'!$B$5:$BQ$92,51,0)</f>
        <v>60.5</v>
      </c>
      <c r="Y87" s="20">
        <f t="shared" si="44"/>
        <v>0</v>
      </c>
      <c r="Z87" s="19">
        <f>VLOOKUP($R87,'שופרסל דיל'!$B$5:$BQ$92,37,0)</f>
        <v>60.5</v>
      </c>
      <c r="AA87" s="20">
        <f t="shared" si="45"/>
        <v>0</v>
      </c>
      <c r="AB87" s="19">
        <f>VLOOKUP($R87,'שופרסל דיל'!$B$5:$BQ$92,23,0)</f>
        <v>60.5</v>
      </c>
      <c r="AC87" s="20">
        <f t="shared" si="46"/>
        <v>0</v>
      </c>
      <c r="AD87" s="19">
        <f>VLOOKUP($R87,'שופרסל דיל'!$B$5:$BQ$92,9,0)</f>
        <v>60.5</v>
      </c>
      <c r="AE87" s="20">
        <f t="shared" si="47"/>
        <v>0</v>
      </c>
      <c r="AG87" s="3" t="s">
        <v>101</v>
      </c>
      <c r="AH87" s="3" t="s">
        <v>95</v>
      </c>
      <c r="AI87" s="19">
        <f>VLOOKUP(AH87,ויקטורי!$B$5:$BQ$92,65,0)</f>
        <v>55</v>
      </c>
      <c r="AJ87" s="19">
        <f>VLOOKUP($AH87,ויקטורי!$B$5:$BQ$92,64,0)</f>
        <v>55</v>
      </c>
      <c r="AK87" s="20">
        <f t="shared" si="48"/>
        <v>0</v>
      </c>
      <c r="AL87" s="19">
        <f>VLOOKUP($AH87,ויקטורי!$B$5:$BQ$92,58,0)</f>
        <v>55</v>
      </c>
      <c r="AM87" s="20">
        <f t="shared" si="49"/>
        <v>0</v>
      </c>
      <c r="AN87" s="19">
        <f>VLOOKUP($AH87,ויקטורי!$B$5:$BQ$92,51,0)</f>
        <v>50</v>
      </c>
      <c r="AO87" s="20">
        <f t="shared" si="50"/>
        <v>0.10000000000000009</v>
      </c>
      <c r="AP87" s="19">
        <f>VLOOKUP($AH87,ויקטורי!$B$5:$BQ$92,37,0)</f>
        <v>55</v>
      </c>
      <c r="AQ87" s="20">
        <f t="shared" si="51"/>
        <v>0</v>
      </c>
      <c r="AR87" s="19">
        <f>VLOOKUP($AH87,ויקטורי!$B$5:$BQ$92,23,0)</f>
        <v>50.788571428570997</v>
      </c>
      <c r="AS87" s="20">
        <f t="shared" si="52"/>
        <v>8.2920792079217209E-2</v>
      </c>
      <c r="AT87" s="19">
        <f>VLOOKUP($AH87,ויקטורי!$B$5:$BQ$92,9,0)</f>
        <v>50</v>
      </c>
      <c r="AU87" s="20">
        <f t="shared" si="53"/>
        <v>0.10000000000000009</v>
      </c>
      <c r="AW87" s="3" t="s">
        <v>103</v>
      </c>
      <c r="AX87" s="3" t="s">
        <v>96</v>
      </c>
      <c r="AY87" s="19">
        <f>VLOOKUP(AX87,'חצי חינם'!B89:BQ188,65,0)</f>
        <v>4.9000000000000004</v>
      </c>
      <c r="AZ87" s="19">
        <f>VLOOKUP($AX87,'חצי חינם'!$B$5:$BQ$92,64,0)</f>
        <v>4.57</v>
      </c>
      <c r="BA87" s="20">
        <f t="shared" si="54"/>
        <v>7.2210065645514243E-2</v>
      </c>
      <c r="BB87" s="19">
        <f>VLOOKUP($AX87,'חצי חינם'!$B$5:$BQ$92,58,0)</f>
        <v>3.9</v>
      </c>
      <c r="BC87" s="20">
        <f t="shared" si="55"/>
        <v>0.25641025641025661</v>
      </c>
      <c r="BD87" s="19">
        <f>VLOOKUP($AX87,'חצי חינם'!$B$5:$BQ$92,51,0)</f>
        <v>3.9</v>
      </c>
      <c r="BE87" s="20">
        <f t="shared" si="56"/>
        <v>0.25641025641025661</v>
      </c>
      <c r="BF87" s="19">
        <f>VLOOKUP($AX87,'חצי חינם'!$B$5:$BQ$92,37,0)</f>
        <v>3.9</v>
      </c>
      <c r="BG87" s="20">
        <f t="shared" si="57"/>
        <v>0.25641025641025661</v>
      </c>
      <c r="BH87" s="19">
        <f>VLOOKUP($AX87,'חצי חינם'!$B$5:$BQ$92,23,0)</f>
        <v>3.9</v>
      </c>
      <c r="BI87" s="20">
        <f t="shared" si="58"/>
        <v>0.25641025641025661</v>
      </c>
      <c r="BJ87" s="19">
        <f>VLOOKUP($AX87,'חצי חינם'!$B$5:$BQ$92,9,0)</f>
        <v>3.9</v>
      </c>
      <c r="BK87" s="20">
        <f t="shared" si="59"/>
        <v>0.25641025641025661</v>
      </c>
      <c r="BM87" s="3" t="s">
        <v>108</v>
      </c>
      <c r="BN87" s="3" t="s">
        <v>96</v>
      </c>
      <c r="BO87" s="19">
        <f>VLOOKUP(BN87,'קרפור היפר'!B89:BQ180,65,0)</f>
        <v>10.9</v>
      </c>
      <c r="BP87" s="19">
        <f>VLOOKUP($BN87,'קרפור היפר'!$B$5:$BQ$92,64,0)</f>
        <v>4.5</v>
      </c>
      <c r="BQ87" s="20">
        <f t="shared" si="70"/>
        <v>1.4222222222222225</v>
      </c>
      <c r="BR87" s="19">
        <f>VLOOKUP($BN87,'קרפור היפר'!$B$5:$BQ$92,58,0)</f>
        <v>0</v>
      </c>
      <c r="BS87" s="19">
        <f>VLOOKUP($BN87,'קרפור היפר'!$B$5:$BQ$92,51,0)</f>
        <v>4.5</v>
      </c>
      <c r="BT87" s="19">
        <f>VLOOKUP($BN87,'קרפור היפר'!$B$5:$BQ$92,51,0)</f>
        <v>4.5</v>
      </c>
      <c r="BU87" s="20">
        <f t="shared" si="61"/>
        <v>1.4222222222222225</v>
      </c>
      <c r="BV87" s="19">
        <f>VLOOKUP($BN87,'קרפור היפר'!$B$5:$BQ$92,37,0)</f>
        <v>4.5</v>
      </c>
      <c r="BW87" s="20">
        <f t="shared" si="62"/>
        <v>1.4222222222222225</v>
      </c>
      <c r="BX87" s="19">
        <f>VLOOKUP($BN87,'קרפור היפר'!$B$5:$BQ$92,23,0)</f>
        <v>4.5</v>
      </c>
      <c r="BY87" s="20">
        <f t="shared" si="63"/>
        <v>1.4222222222222225</v>
      </c>
      <c r="BZ87" s="19">
        <f>VLOOKUP($BN87,'קרפור היפר'!$B$5:$BQ$92,51,0)</f>
        <v>4.5</v>
      </c>
      <c r="CA87" s="20">
        <f t="shared" si="64"/>
        <v>1.4222222222222225</v>
      </c>
      <c r="CC87" s="3" t="s">
        <v>111</v>
      </c>
      <c r="CD87" s="3" t="s">
        <v>95</v>
      </c>
      <c r="CE87" s="19">
        <f>VLOOKUP($CD87,יוחננוף!$B$5:$BQ$92,65,0)</f>
        <v>59.9</v>
      </c>
      <c r="CF87" s="19">
        <f>VLOOKUP($CD87,יוחננוף!$B$5:$BQ$92,64,0)</f>
        <v>59.9</v>
      </c>
      <c r="CG87" s="20">
        <f t="shared" si="71"/>
        <v>0</v>
      </c>
      <c r="CH87" s="19">
        <f>VLOOKUP($CD87,יוחננוף!$B$5:$BQ$92,58,0)</f>
        <v>59.9</v>
      </c>
      <c r="CI87" s="19">
        <f>VLOOKUP($BN87,'קרפור היפר'!$B$5:$BQ$92,51,0)</f>
        <v>4.5</v>
      </c>
      <c r="CJ87" s="19">
        <f>VLOOKUP($CD87,יוחננוף!$B$5:$BQ$92,51,0)</f>
        <v>59.9</v>
      </c>
      <c r="CK87" s="20">
        <f t="shared" si="66"/>
        <v>0</v>
      </c>
      <c r="CL87" s="19">
        <f>VLOOKUP($CD87,יוחננוף!$B$5:$BQ$92,37,0)</f>
        <v>59.9</v>
      </c>
      <c r="CM87" s="20">
        <f t="shared" si="67"/>
        <v>0</v>
      </c>
      <c r="CN87" s="19">
        <f>VLOOKUP(CD87,יוחננוף!$B$5:$BQ$92,23,0)</f>
        <v>55.4</v>
      </c>
      <c r="CO87" s="20">
        <f t="shared" si="68"/>
        <v>8.1227436823104737E-2</v>
      </c>
      <c r="CP87" s="19">
        <f>VLOOKUP(CD87,יוחננוף!$B$5:$BQ$92,9,0)</f>
        <v>59.9</v>
      </c>
      <c r="CQ87" s="20">
        <f t="shared" si="69"/>
        <v>0</v>
      </c>
    </row>
    <row r="88" spans="1:95" ht="14.5" x14ac:dyDescent="0.35">
      <c r="A88" s="3" t="s">
        <v>10</v>
      </c>
      <c r="B88" s="3" t="s">
        <v>96</v>
      </c>
      <c r="C88" s="19">
        <f>VLOOKUP(B88,'רמי לוי'!$B$5:$BQ$92,65,0)</f>
        <v>4.5</v>
      </c>
      <c r="D88" s="19">
        <f>VLOOKUP($B88,'רמי לוי'!$B$5:$BQ$92,64,0)</f>
        <v>4.0999999999999996</v>
      </c>
      <c r="E88" s="20">
        <f t="shared" si="36"/>
        <v>9.7560975609756184E-2</v>
      </c>
      <c r="F88" s="19">
        <f>VLOOKUP($B88,'רמי לוי'!$B$5:$BQ$92,58,0)</f>
        <v>3.9</v>
      </c>
      <c r="G88" s="20">
        <f t="shared" si="37"/>
        <v>0.15384615384615397</v>
      </c>
      <c r="H88" s="19">
        <f>VLOOKUP($B88,'רמי לוי'!$B$5:$BQ$92,51,0)</f>
        <v>3.9</v>
      </c>
      <c r="I88" s="20">
        <f t="shared" si="38"/>
        <v>0.15384615384615397</v>
      </c>
      <c r="J88" s="19">
        <f>VLOOKUP($B88,'רמי לוי'!$B$5:$BQ$92,37,0)</f>
        <v>3.9</v>
      </c>
      <c r="K88" s="20">
        <f t="shared" si="39"/>
        <v>0.15384615384615397</v>
      </c>
      <c r="L88" s="19">
        <f>VLOOKUP($B88,'רמי לוי'!$B$5:$BQ$92,23,0)</f>
        <v>3.9</v>
      </c>
      <c r="M88" s="20">
        <f t="shared" si="40"/>
        <v>0.15384615384615397</v>
      </c>
      <c r="N88" s="19">
        <f>VLOOKUP($B88,'רמי לוי'!$B$5:$BQ$92,9,0)</f>
        <v>3.9</v>
      </c>
      <c r="O88" s="20">
        <f t="shared" si="41"/>
        <v>0.15384615384615397</v>
      </c>
      <c r="Q88" s="3" t="s">
        <v>98</v>
      </c>
      <c r="R88" s="3" t="s">
        <v>95</v>
      </c>
      <c r="S88" s="19">
        <f>VLOOKUP(R88,'שופרסל דיל'!$B$5:$BQ$92,65,0)</f>
        <v>60.5</v>
      </c>
      <c r="T88" s="19">
        <f>VLOOKUP($R88,'שופרסל דיל'!$B$5:$BQ$92,64,0)</f>
        <v>50</v>
      </c>
      <c r="U88" s="20">
        <f t="shared" si="42"/>
        <v>0.20999999999999996</v>
      </c>
      <c r="V88" s="19">
        <f>VLOOKUP($R88,'שופרסל דיל'!$B$5:$BQ$92,58,0)</f>
        <v>50</v>
      </c>
      <c r="W88" s="20">
        <f t="shared" si="43"/>
        <v>0.20999999999999996</v>
      </c>
      <c r="X88" s="19">
        <f>VLOOKUP($R88,'שופרסל דיל'!$B$5:$BQ$92,51,0)</f>
        <v>60.5</v>
      </c>
      <c r="Y88" s="20">
        <f t="shared" si="44"/>
        <v>0</v>
      </c>
      <c r="Z88" s="19">
        <f>VLOOKUP($R88,'שופרסל דיל'!$B$5:$BQ$92,37,0)</f>
        <v>60.5</v>
      </c>
      <c r="AA88" s="20">
        <f>$S88/Z88-1</f>
        <v>0</v>
      </c>
      <c r="AB88" s="19">
        <f>VLOOKUP($R88,'שופרסל דיל'!$B$5:$BQ$92,23,0)</f>
        <v>60.5</v>
      </c>
      <c r="AC88" s="20">
        <f t="shared" si="46"/>
        <v>0</v>
      </c>
      <c r="AD88" s="19">
        <f>VLOOKUP($R88,'שופרסל דיל'!$B$5:$BQ$92,9,0)</f>
        <v>60.5</v>
      </c>
      <c r="AE88" s="20">
        <f t="shared" si="47"/>
        <v>0</v>
      </c>
      <c r="AG88" s="3" t="s">
        <v>101</v>
      </c>
      <c r="AH88" s="3" t="s">
        <v>96</v>
      </c>
      <c r="AI88" s="19">
        <f>VLOOKUP(AH88,ויקטורי!$B$5:$BQ$92,65,0)</f>
        <v>4.8716417910447998</v>
      </c>
      <c r="AJ88" s="19">
        <f>VLOOKUP($AH88,ויקטורי!$B$5:$BQ$92,64,0)</f>
        <v>4.8716417910447998</v>
      </c>
      <c r="AK88" s="20">
        <f t="shared" si="48"/>
        <v>0</v>
      </c>
      <c r="AL88" s="19">
        <f>VLOOKUP($AH88,ויקטורי!$B$5:$BQ$92,58,0)</f>
        <v>4.8716417910447998</v>
      </c>
      <c r="AM88" s="20">
        <f t="shared" si="49"/>
        <v>0</v>
      </c>
      <c r="AN88" s="19">
        <f>VLOOKUP($AH88,ויקטורי!$B$5:$BQ$92,51,0)</f>
        <v>4.8716417910447998</v>
      </c>
      <c r="AO88" s="20">
        <f t="shared" si="50"/>
        <v>0</v>
      </c>
      <c r="AP88" s="19">
        <f>VLOOKUP($AH88,ויקטורי!$B$5:$BQ$92,37,0)</f>
        <v>4.8716417910447998</v>
      </c>
      <c r="AQ88" s="20">
        <f t="shared" si="51"/>
        <v>0</v>
      </c>
      <c r="AR88" s="19">
        <f>VLOOKUP($AH88,ויקטורי!$B$5:$BQ$92,23,0)</f>
        <v>4.8716417910447998</v>
      </c>
      <c r="AS88" s="20">
        <f t="shared" si="52"/>
        <v>0</v>
      </c>
      <c r="AT88" s="19">
        <f>VLOOKUP($AH88,ויקטורי!$B$5:$BQ$92,9,0)</f>
        <v>4.7776470588234998</v>
      </c>
      <c r="AU88" s="20">
        <f t="shared" si="53"/>
        <v>1.967385431866675E-2</v>
      </c>
      <c r="AW88" s="3" t="s">
        <v>103</v>
      </c>
      <c r="AX88" s="15" t="s">
        <v>106</v>
      </c>
      <c r="AY88" s="19">
        <f>VLOOKUP(AX88,'חצי חינם'!B90:BQ189,65,0)</f>
        <v>35.9</v>
      </c>
      <c r="AZ88" s="19">
        <f>VLOOKUP($AX88,'חצי חינם'!$B$5:$BQ$92,64,0)</f>
        <v>33.33</v>
      </c>
      <c r="BA88" s="20">
        <f t="shared" si="54"/>
        <v>7.7107710771077143E-2</v>
      </c>
      <c r="BB88" s="19">
        <f>VLOOKUP($AX88,'חצי חינם'!$B$5:$BQ$92,58,0)</f>
        <v>35.9</v>
      </c>
      <c r="BC88" s="20">
        <f t="shared" si="55"/>
        <v>0</v>
      </c>
      <c r="BD88" s="19">
        <f>VLOOKUP($AX88,'חצי חינם'!$B$5:$BQ$92,51,0)</f>
        <v>35.9</v>
      </c>
      <c r="BE88" s="20">
        <f t="shared" si="56"/>
        <v>0</v>
      </c>
      <c r="BF88" s="19">
        <f>VLOOKUP($AX88,'חצי חינם'!$B$5:$BQ$92,37,0)</f>
        <v>31</v>
      </c>
      <c r="BG88" s="20">
        <f t="shared" si="57"/>
        <v>0.15806451612903216</v>
      </c>
      <c r="BH88" s="19">
        <f>VLOOKUP($AX88,'חצי חינם'!$B$5:$BQ$92,23,0)</f>
        <v>31</v>
      </c>
      <c r="BI88" s="20">
        <f t="shared" si="58"/>
        <v>0.15806451612903216</v>
      </c>
      <c r="BJ88" s="19">
        <f>VLOOKUP($AX88,'חצי חינם'!$B$5:$BQ$92,9,0)</f>
        <v>33.33</v>
      </c>
      <c r="BK88" s="20">
        <f t="shared" si="59"/>
        <v>7.7107710771077143E-2</v>
      </c>
      <c r="BM88" s="3" t="s">
        <v>108</v>
      </c>
      <c r="BN88" s="15" t="s">
        <v>110</v>
      </c>
      <c r="BO88" s="19">
        <f>VLOOKUP(BN88,'קרפור היפר'!B90:BQ181,65,0)</f>
        <v>29.9</v>
      </c>
      <c r="BP88" s="19">
        <f>VLOOKUP($BN88,'קרפור היפר'!$B$5:$BQ$92,64,0)</f>
        <v>29.9</v>
      </c>
      <c r="BQ88" s="20">
        <f t="shared" si="70"/>
        <v>0</v>
      </c>
      <c r="BR88" s="19">
        <f>VLOOKUP($BN88,'קרפור היפר'!$B$5:$BQ$92,58,0)</f>
        <v>29.9</v>
      </c>
      <c r="BS88" s="20">
        <f t="shared" si="60"/>
        <v>0</v>
      </c>
      <c r="BT88" s="19">
        <f>VLOOKUP($BN88,'קרפור היפר'!$B$5:$BQ$92,51,0)</f>
        <v>29.9</v>
      </c>
      <c r="BU88" s="20">
        <f t="shared" si="61"/>
        <v>0</v>
      </c>
      <c r="BV88" s="19">
        <f>VLOOKUP($BN88,'קרפור היפר'!$B$5:$BQ$92,51,0)</f>
        <v>29.9</v>
      </c>
      <c r="BW88" s="20">
        <f t="shared" si="62"/>
        <v>0</v>
      </c>
      <c r="BX88" s="19">
        <f>VLOOKUP($BN88,'קרפור היפר'!$B$5:$BQ$92,51,0)</f>
        <v>29.9</v>
      </c>
      <c r="BY88" s="20">
        <f t="shared" si="63"/>
        <v>0</v>
      </c>
      <c r="BZ88" s="19">
        <f>VLOOKUP($BN88,'קרפור היפר'!$B$5:$BQ$92,51,0)</f>
        <v>29.9</v>
      </c>
      <c r="CA88" s="20">
        <f t="shared" si="64"/>
        <v>0</v>
      </c>
      <c r="CC88" s="3" t="s">
        <v>111</v>
      </c>
      <c r="CD88" s="3" t="s">
        <v>96</v>
      </c>
      <c r="CE88" s="19">
        <f>VLOOKUP($CD88,יוחננוף!$B$5:$BQ$92,65,0)</f>
        <v>4.63</v>
      </c>
      <c r="CF88" s="19">
        <f>VLOOKUP($CD88,יוחננוף!$B$5:$BQ$92,64,0)</f>
        <v>4.63</v>
      </c>
      <c r="CG88" s="20">
        <f t="shared" si="71"/>
        <v>0</v>
      </c>
      <c r="CH88" s="19">
        <f>VLOOKUP($CD88,יוחננוף!$B$5:$BQ$92,58,0)</f>
        <v>4.63</v>
      </c>
      <c r="CI88" s="20">
        <f t="shared" ref="CI88:CI89" si="72">CE88/CH88-1</f>
        <v>0</v>
      </c>
      <c r="CJ88" s="19">
        <f>VLOOKUP($CD88,יוחננוף!$B$5:$BQ$92,51,0)</f>
        <v>4.63</v>
      </c>
      <c r="CK88" s="20">
        <f t="shared" si="66"/>
        <v>0</v>
      </c>
      <c r="CL88" s="19">
        <f>VLOOKUP($CD88,יוחננוף!$B$5:$BQ$92,37,0)</f>
        <v>4.63</v>
      </c>
      <c r="CM88" s="20">
        <f t="shared" si="67"/>
        <v>0</v>
      </c>
      <c r="CN88" s="19">
        <f>VLOOKUP(CD88,יוחננוף!$B$5:$BQ$92,23,0)</f>
        <v>4.63</v>
      </c>
      <c r="CO88" s="20">
        <f t="shared" si="68"/>
        <v>0</v>
      </c>
      <c r="CP88" s="19">
        <f>VLOOKUP(CD88,יוחננוף!$B$5:$BQ$92,9,0)</f>
        <v>4.63</v>
      </c>
      <c r="CQ88" s="20">
        <f t="shared" si="69"/>
        <v>0</v>
      </c>
    </row>
    <row r="89" spans="1:95" ht="14.5" x14ac:dyDescent="0.35">
      <c r="A89" s="15" t="s">
        <v>10</v>
      </c>
      <c r="B89" s="15" t="s">
        <v>97</v>
      </c>
      <c r="C89" s="19">
        <f>VLOOKUP(B89,'רמי לוי'!$B$5:$BQ$92,65,0)</f>
        <v>29</v>
      </c>
      <c r="D89" s="19">
        <f>VLOOKUP($B89,'רמי לוי'!$B$5:$BQ$92,64,0)</f>
        <v>29.9</v>
      </c>
      <c r="E89" s="20">
        <f t="shared" si="36"/>
        <v>-3.0100334448160515E-2</v>
      </c>
      <c r="F89" s="19">
        <f>VLOOKUP($B89,'רמי לוי'!$B$5:$BQ$92,58,0)</f>
        <v>29.9</v>
      </c>
      <c r="G89" s="20">
        <f t="shared" si="37"/>
        <v>-3.0100334448160515E-2</v>
      </c>
      <c r="H89" s="19">
        <f>VLOOKUP($B89,'רמי לוי'!$B$5:$BQ$92,51,0)</f>
        <v>27.544444444444</v>
      </c>
      <c r="I89" s="20">
        <f t="shared" si="38"/>
        <v>5.2843888664801275E-2</v>
      </c>
      <c r="J89" s="19">
        <f>VLOOKUP($B89,'רמי לוי'!$B$5:$BQ$92,37,0)</f>
        <v>27.5</v>
      </c>
      <c r="K89" s="20">
        <f t="shared" si="39"/>
        <v>5.4545454545454453E-2</v>
      </c>
      <c r="L89" s="19">
        <f>VLOOKUP($B89,'רמי לוי'!$B$5:$BQ$92,23,0)</f>
        <v>27.5</v>
      </c>
      <c r="M89" s="20">
        <f t="shared" si="40"/>
        <v>5.4545454545454453E-2</v>
      </c>
      <c r="N89" s="19">
        <f>VLOOKUP($B89,'רמי לוי'!$B$5:$BQ$92,9,0)</f>
        <v>29.9</v>
      </c>
      <c r="O89" s="20">
        <f t="shared" si="41"/>
        <v>-3.0100334448160515E-2</v>
      </c>
      <c r="Q89" s="3" t="s">
        <v>98</v>
      </c>
      <c r="R89" s="3" t="s">
        <v>96</v>
      </c>
      <c r="S89" s="19">
        <f>VLOOKUP(R89,'שופרסל דיל'!$B$5:$BQ$92,65,0)</f>
        <v>4.9000000000000004</v>
      </c>
      <c r="T89" s="19">
        <f>VLOOKUP($R89,'שופרסל דיל'!$B$5:$BQ$92,64,0)</f>
        <v>4.9000000000000004</v>
      </c>
      <c r="U89" s="20">
        <f t="shared" si="42"/>
        <v>0</v>
      </c>
      <c r="V89" s="19">
        <f>VLOOKUP($R89,'שופרסל דיל'!$B$5:$BQ$92,58,0)</f>
        <v>4.9000000000000004</v>
      </c>
      <c r="W89" s="20">
        <f t="shared" si="43"/>
        <v>0</v>
      </c>
      <c r="X89" s="19">
        <f>VLOOKUP($R89,'שופרסל דיל'!$B$5:$BQ$92,51,0)</f>
        <v>4.9000000000000004</v>
      </c>
      <c r="Y89" s="20">
        <f t="shared" si="44"/>
        <v>0</v>
      </c>
      <c r="Z89" s="19">
        <f>VLOOKUP($R89,'שופרסל דיל'!$B$5:$BQ$92,37,0)</f>
        <v>4.9000000000000004</v>
      </c>
      <c r="AA89" s="20">
        <f t="shared" si="45"/>
        <v>0</v>
      </c>
      <c r="AB89" s="19">
        <f>VLOOKUP($R89,'שופרסל דיל'!$B$5:$BQ$92,23,0)</f>
        <v>4.9000000000000004</v>
      </c>
      <c r="AC89" s="20">
        <f t="shared" si="46"/>
        <v>0</v>
      </c>
      <c r="AD89" s="19">
        <f>VLOOKUP($R89,'שופרסל דיל'!$B$5:$BQ$92,9,0)</f>
        <v>4.9000000000000004</v>
      </c>
      <c r="AE89" s="20">
        <f t="shared" si="47"/>
        <v>0</v>
      </c>
      <c r="AG89" s="3" t="s">
        <v>101</v>
      </c>
      <c r="AH89" s="3" t="s">
        <v>99</v>
      </c>
      <c r="AI89" s="19">
        <f>VLOOKUP(AH89,ויקטורי!$B$5:$BQ$92,65,0)</f>
        <v>4.9000000000000004</v>
      </c>
      <c r="AJ89" s="19">
        <f>VLOOKUP($AH89,ויקטורי!$B$5:$BQ$92,64,0)</f>
        <v>4.9000000000000004</v>
      </c>
      <c r="AK89" s="20">
        <f t="shared" si="48"/>
        <v>0</v>
      </c>
      <c r="AL89" s="19">
        <f>VLOOKUP($AH89,ויקטורי!$B$5:$BQ$92,58,0)</f>
        <v>4.9000000000000004</v>
      </c>
      <c r="AM89" s="20">
        <f t="shared" si="49"/>
        <v>0</v>
      </c>
      <c r="AN89" s="19">
        <f>VLOOKUP($AH89,ויקטורי!$B$5:$BQ$92,51,0)</f>
        <v>4.9000000000000004</v>
      </c>
      <c r="AO89" s="20">
        <f t="shared" si="50"/>
        <v>0</v>
      </c>
      <c r="AP89" s="19">
        <f>VLOOKUP($AH89,ויקטורי!$B$5:$BQ$92,37,0)</f>
        <v>4.9000000000000004</v>
      </c>
      <c r="AQ89" s="20">
        <f t="shared" si="51"/>
        <v>0</v>
      </c>
      <c r="AR89" s="19">
        <f>VLOOKUP($AH89,ויקטורי!$B$5:$BQ$92,23,0)</f>
        <v>4.9000000000000004</v>
      </c>
      <c r="AS89" s="20">
        <f t="shared" si="52"/>
        <v>0</v>
      </c>
      <c r="AT89" s="19">
        <f>VLOOKUP($AH89,ויקטורי!$B$5:$BQ$92,9,0)</f>
        <v>4.9000000000000004</v>
      </c>
      <c r="AU89" s="20">
        <f t="shared" si="53"/>
        <v>0</v>
      </c>
      <c r="AW89" s="3" t="s">
        <v>103</v>
      </c>
      <c r="AX89" s="15" t="s">
        <v>107</v>
      </c>
      <c r="AY89" s="19">
        <f>VLOOKUP(AX89,'חצי חינם'!B91:BQ190,65,0)</f>
        <v>39.9</v>
      </c>
      <c r="AZ89" s="19">
        <f>VLOOKUP($AX89,'חצי חינם'!$B$5:$BQ$92,64,0)</f>
        <v>39.9</v>
      </c>
      <c r="BA89" s="20">
        <f t="shared" si="54"/>
        <v>0</v>
      </c>
      <c r="BB89" s="19">
        <f>VLOOKUP($AX89,'חצי חינם'!$B$5:$BQ$92,58,0)</f>
        <v>39.9</v>
      </c>
      <c r="BC89" s="20">
        <f t="shared" si="55"/>
        <v>0</v>
      </c>
      <c r="BD89" s="19">
        <f>VLOOKUP($AX89,'חצי חינם'!$B$5:$BQ$92,51,0)</f>
        <v>39.9</v>
      </c>
      <c r="BE89" s="20">
        <f t="shared" si="56"/>
        <v>0</v>
      </c>
      <c r="BF89" s="19">
        <f>VLOOKUP($AX89,'חצי חינם'!$B$5:$BQ$92,37,0)</f>
        <v>39.9</v>
      </c>
      <c r="BG89" s="20">
        <f t="shared" si="57"/>
        <v>0</v>
      </c>
      <c r="BH89" s="19">
        <f>VLOOKUP($AX89,'חצי חינם'!$B$5:$BQ$92,23,0)</f>
        <v>39.9</v>
      </c>
      <c r="BI89" s="20">
        <f t="shared" si="58"/>
        <v>0</v>
      </c>
      <c r="BJ89" s="19">
        <f>VLOOKUP($AX89,'חצי חינם'!$B$5:$BQ$92,9,0)</f>
        <v>39.9</v>
      </c>
      <c r="BK89" s="20">
        <f>$AY89/BJ89-1</f>
        <v>0</v>
      </c>
      <c r="BM89" s="3" t="s">
        <v>108</v>
      </c>
      <c r="BN89" s="15" t="s">
        <v>106</v>
      </c>
      <c r="BO89" s="19">
        <f>VLOOKUP(BN89,'קרפור היפר'!B91:BQ182,65,0)</f>
        <v>34.9</v>
      </c>
      <c r="BP89" s="19">
        <f>VLOOKUP($BN89,'קרפור היפר'!$B$5:$BQ$92,64,0)</f>
        <v>34.9</v>
      </c>
      <c r="BQ89" s="20">
        <f t="shared" si="70"/>
        <v>0</v>
      </c>
      <c r="BR89" s="19">
        <f>VLOOKUP($BN89,'קרפור היפר'!$B$5:$BQ$92,58,0)</f>
        <v>34.9</v>
      </c>
      <c r="BS89" s="20">
        <f t="shared" si="60"/>
        <v>0</v>
      </c>
      <c r="BT89" s="19">
        <f>VLOOKUP($BN89,'קרפור היפר'!$B$5:$BQ$92,51,0)</f>
        <v>31</v>
      </c>
      <c r="BU89" s="20">
        <f t="shared" si="61"/>
        <v>0.12580645161290316</v>
      </c>
      <c r="BV89" s="19">
        <f>VLOOKUP($BN89,'קרפור היפר'!$B$5:$BQ$92,37,0)</f>
        <v>31.67</v>
      </c>
      <c r="BW89" s="20">
        <f t="shared" si="62"/>
        <v>0.10198926428796962</v>
      </c>
      <c r="BX89" s="19">
        <f>VLOOKUP($BN89,'קרפור היפר'!$B$5:$BQ$92,23,0)</f>
        <v>31.67</v>
      </c>
      <c r="BY89" s="20">
        <f t="shared" si="63"/>
        <v>0.10198926428796962</v>
      </c>
      <c r="BZ89" s="19">
        <f>VLOOKUP(BN89,'קרפור היפר'!$B$5:$BQ$92,9,0)</f>
        <v>31.67</v>
      </c>
      <c r="CA89" s="20">
        <f t="shared" si="64"/>
        <v>0.10198926428796962</v>
      </c>
      <c r="CC89" s="3" t="s">
        <v>111</v>
      </c>
      <c r="CD89" s="15" t="s">
        <v>97</v>
      </c>
      <c r="CE89" s="19">
        <f>VLOOKUP($CD89,יוחננוף!$B$5:$BQ$92,65,0)</f>
        <v>29.9</v>
      </c>
      <c r="CF89" s="19">
        <f>VLOOKUP($CD89,יוחננוף!$B$5:$BQ$92,64,0)</f>
        <v>32.9</v>
      </c>
      <c r="CG89" s="20">
        <f t="shared" si="71"/>
        <v>-9.1185410334346462E-2</v>
      </c>
      <c r="CH89" s="19">
        <f>VLOOKUP($CD89,יוחננוף!$B$5:$BQ$92,58,0)</f>
        <v>32.9</v>
      </c>
      <c r="CI89" s="20">
        <f t="shared" si="72"/>
        <v>-9.1185410334346462E-2</v>
      </c>
      <c r="CJ89" s="19">
        <f>VLOOKUP($CD89,יוחננוף!$B$5:$BQ$92,51,0)</f>
        <v>29.9</v>
      </c>
      <c r="CK89" s="20">
        <f t="shared" si="66"/>
        <v>0</v>
      </c>
      <c r="CL89" s="19">
        <f>VLOOKUP($CD89,יוחננוף!$B$5:$BQ$92,37,0)</f>
        <v>32.9</v>
      </c>
      <c r="CM89" s="20">
        <f t="shared" si="67"/>
        <v>-9.1185410334346462E-2</v>
      </c>
      <c r="CN89" s="19">
        <f>VLOOKUP(CD89,יוחננוף!$B$5:$BQ$92,23,0)</f>
        <v>27.9</v>
      </c>
      <c r="CO89" s="20">
        <f t="shared" si="68"/>
        <v>7.1684587813620082E-2</v>
      </c>
      <c r="CP89" s="19">
        <f>VLOOKUP(CD89,יוחננוף!$B$5:$BQ$92,9,0)</f>
        <v>30.689473684210999</v>
      </c>
      <c r="CQ89" s="20">
        <f t="shared" si="69"/>
        <v>-2.5724575544518569E-2</v>
      </c>
    </row>
    <row r="91" spans="1:95" x14ac:dyDescent="0.3">
      <c r="A91" s="3" t="s">
        <v>113</v>
      </c>
      <c r="C91" s="19">
        <f>SUM(C3:C89)</f>
        <v>1241.3359596419768</v>
      </c>
      <c r="D91" s="19">
        <f t="shared" ref="D91:N91" si="73">SUM(D3:D89)</f>
        <v>1229.3842133234809</v>
      </c>
      <c r="E91" s="20">
        <f>C91/D91-1</f>
        <v>9.7217340103838978E-3</v>
      </c>
      <c r="F91" s="19">
        <f t="shared" si="73"/>
        <v>1238.8706279133157</v>
      </c>
      <c r="G91" s="20">
        <f>$C$91/F91-1</f>
        <v>1.98998319365562E-3</v>
      </c>
      <c r="H91" s="19">
        <f t="shared" si="73"/>
        <v>1166.0063945861511</v>
      </c>
      <c r="I91" s="20">
        <f>$C$91/H91-1</f>
        <v>6.4604761522394805E-2</v>
      </c>
      <c r="J91" s="19">
        <f t="shared" si="73"/>
        <v>1139.8547525835952</v>
      </c>
      <c r="K91" s="20">
        <f>$C$91/J91-1</f>
        <v>8.9029945989490544E-2</v>
      </c>
      <c r="L91" s="19">
        <f t="shared" si="73"/>
        <v>1123.9465208035908</v>
      </c>
      <c r="M91" s="20">
        <f>$C$91/L91-1</f>
        <v>0.10444397190220034</v>
      </c>
      <c r="N91" s="19">
        <f t="shared" si="73"/>
        <v>1150.6668232521292</v>
      </c>
      <c r="O91" s="20">
        <f>$C$91/N91-1</f>
        <v>7.8797037124603397E-2</v>
      </c>
      <c r="S91" s="19">
        <f>SUM(S3:S89)</f>
        <v>1386.6714659340669</v>
      </c>
      <c r="T91" s="19">
        <f t="shared" ref="T91:AD91" si="74">SUM(T3:T89)</f>
        <v>1365.5000000000009</v>
      </c>
      <c r="U91" s="20">
        <f>$S$91/T91-1</f>
        <v>1.5504552130403582E-2</v>
      </c>
      <c r="V91" s="19">
        <f t="shared" si="74"/>
        <v>1328.8798833333335</v>
      </c>
      <c r="W91" s="20">
        <f>$S$91/V91-1</f>
        <v>4.3488943828218884E-2</v>
      </c>
      <c r="X91" s="19">
        <f t="shared" si="74"/>
        <v>1348.5143263157893</v>
      </c>
      <c r="Y91" s="20">
        <f>$S$91/X91-1</f>
        <v>2.829568724162157E-2</v>
      </c>
      <c r="Z91" s="19">
        <f t="shared" si="74"/>
        <v>1351.5879795918368</v>
      </c>
      <c r="AA91" s="20">
        <f>$S$91/Z91-1</f>
        <v>2.5957234654324868E-2</v>
      </c>
      <c r="AB91" s="19">
        <f t="shared" si="74"/>
        <v>1344.1908000000003</v>
      </c>
      <c r="AC91" s="20">
        <f>$S$91/AB91-1</f>
        <v>3.1603151824924458E-2</v>
      </c>
      <c r="AD91" s="19">
        <f t="shared" si="74"/>
        <v>1339.3594133644135</v>
      </c>
      <c r="AE91" s="20">
        <f>$S$91/AD91-1</f>
        <v>3.532438873207866E-2</v>
      </c>
      <c r="AI91" s="19">
        <f>SUM(AI3:AI89)</f>
        <v>1324.6979328015557</v>
      </c>
      <c r="AJ91" s="19">
        <f t="shared" ref="AJ91:AT91" si="75">SUM(AJ3:AJ89)</f>
        <v>1334.8762870056837</v>
      </c>
      <c r="AK91" s="20">
        <f>$AI$91/AJ91-1</f>
        <v>-7.6249419539540231E-3</v>
      </c>
      <c r="AL91" s="19">
        <f t="shared" si="75"/>
        <v>1329.9258881608721</v>
      </c>
      <c r="AM91" s="20">
        <f>$AI$91/AL91-1</f>
        <v>-3.9310125517941774E-3</v>
      </c>
      <c r="AN91" s="19">
        <f t="shared" si="75"/>
        <v>1251.1059994004595</v>
      </c>
      <c r="AO91" s="20">
        <f>$AI$91/AN91-1</f>
        <v>5.88215014845761E-2</v>
      </c>
      <c r="AP91" s="19">
        <f t="shared" si="75"/>
        <v>1257.0031905673764</v>
      </c>
      <c r="AQ91" s="20">
        <f>$AI$91/AP91-1</f>
        <v>5.3854073515615886E-2</v>
      </c>
      <c r="AR91" s="19">
        <f t="shared" si="75"/>
        <v>1231.0657799102728</v>
      </c>
      <c r="AS91" s="20">
        <f>$AI$91/AR91-1</f>
        <v>7.6057798388407205E-2</v>
      </c>
      <c r="AT91" s="19">
        <f t="shared" si="75"/>
        <v>1231.0303507704102</v>
      </c>
      <c r="AU91" s="20">
        <f>$AI$91/AT91-1</f>
        <v>7.6088767407339608E-2</v>
      </c>
      <c r="AY91" s="19">
        <f>SUM(AY3:AY89)</f>
        <v>1419.2100000000009</v>
      </c>
      <c r="AZ91" s="19">
        <f t="shared" ref="AZ91:BJ91" si="76">SUM(AZ3:AZ89)</f>
        <v>1372.2400000000007</v>
      </c>
      <c r="BA91" s="20">
        <f>$AY$91/AZ91-1</f>
        <v>3.4228706348743865E-2</v>
      </c>
      <c r="BB91" s="19">
        <f t="shared" si="76"/>
        <v>1394.2200000000009</v>
      </c>
      <c r="BC91" s="20">
        <f>$AY$91/BB91-1</f>
        <v>1.7924000516417848E-2</v>
      </c>
      <c r="BD91" s="19">
        <f t="shared" si="76"/>
        <v>1365.3000000000009</v>
      </c>
      <c r="BE91" s="20">
        <f>$AY$91/BD91-1</f>
        <v>3.9485827290705267E-2</v>
      </c>
      <c r="BF91" s="19">
        <f t="shared" si="76"/>
        <v>1226.7699999999995</v>
      </c>
      <c r="BG91" s="20">
        <f>$AY$91/BF91-1</f>
        <v>0.15686722042436774</v>
      </c>
      <c r="BH91" s="19">
        <f t="shared" si="76"/>
        <v>1152.3599999999997</v>
      </c>
      <c r="BI91" s="20">
        <f>$AY$91/BH91-1</f>
        <v>0.2315682599187765</v>
      </c>
      <c r="BJ91" s="19">
        <f t="shared" si="76"/>
        <v>1282.94</v>
      </c>
      <c r="BK91" s="20">
        <f>$AY$91/BJ91-1</f>
        <v>0.10621697039612199</v>
      </c>
      <c r="BO91" s="19">
        <f>SUM(BO3:BO89)</f>
        <v>1324.0966666666666</v>
      </c>
      <c r="BP91" s="19">
        <f t="shared" ref="BP91:BZ91" si="77">SUM(BP3:BP89)</f>
        <v>1332.8066666666671</v>
      </c>
      <c r="BQ91" s="20">
        <f>$BO$91/BP91-1</f>
        <v>-6.5350813571364297E-3</v>
      </c>
      <c r="BR91" s="19">
        <f t="shared" si="77"/>
        <v>1316.8666666666668</v>
      </c>
      <c r="BS91" s="20">
        <f>$BO$91/BR91-1</f>
        <v>5.4903052700854271E-3</v>
      </c>
      <c r="BT91" s="19">
        <f t="shared" si="77"/>
        <v>1250.8599999999997</v>
      </c>
      <c r="BU91" s="20">
        <f>$BO$91/BT91-1</f>
        <v>5.8549051585842449E-2</v>
      </c>
      <c r="BV91" s="19">
        <f t="shared" si="77"/>
        <v>1246.2333333333338</v>
      </c>
      <c r="BW91" s="20">
        <f>$BO$91/BV91-1</f>
        <v>6.2478936528739482E-2</v>
      </c>
      <c r="BX91" s="19">
        <f t="shared" si="77"/>
        <v>1206.4233333333343</v>
      </c>
      <c r="BY91" s="20">
        <f>$BO$91/BX91-1</f>
        <v>9.7539006484732127E-2</v>
      </c>
      <c r="BZ91" s="19">
        <f t="shared" si="77"/>
        <v>1220.6533333333334</v>
      </c>
      <c r="CA91" s="20">
        <f>$BO$91/BZ91-1</f>
        <v>8.4744235327529394E-2</v>
      </c>
      <c r="CE91" s="19">
        <f>SUM(CE3:CE89)</f>
        <v>1303.1613271146382</v>
      </c>
      <c r="CF91" s="19">
        <f t="shared" ref="CF91:CP91" si="78">SUM(CF3:CF89)</f>
        <v>1316.9422589569751</v>
      </c>
      <c r="CG91" s="20">
        <f>$CE$91/CF91-1</f>
        <v>-1.0464340215835644E-2</v>
      </c>
      <c r="CH91" s="19">
        <f t="shared" si="78"/>
        <v>1304.1355861483535</v>
      </c>
      <c r="CI91" s="20">
        <f>$CE$91/CH91-1</f>
        <v>-7.4705348436399088E-4</v>
      </c>
      <c r="CJ91" s="19">
        <f t="shared" si="78"/>
        <v>1205.7075384727059</v>
      </c>
      <c r="CK91" s="20">
        <f>$CE$91/CJ91-1</f>
        <v>8.0827054266724652E-2</v>
      </c>
      <c r="CL91" s="19">
        <f t="shared" si="78"/>
        <v>1202.4443990846571</v>
      </c>
      <c r="CM91" s="20">
        <f>$CE$91/CL91-1</f>
        <v>8.3760153988533981E-2</v>
      </c>
      <c r="CN91" s="19">
        <f t="shared" si="78"/>
        <v>1170.471723431041</v>
      </c>
      <c r="CO91" s="20">
        <f>$CE$91/CN91-1</f>
        <v>0.11336421122130136</v>
      </c>
      <c r="CP91" s="19">
        <f t="shared" si="78"/>
        <v>1229.6048655998757</v>
      </c>
      <c r="CQ91" s="20">
        <f>$CE$91/CP91-1</f>
        <v>5.982121864724177E-2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rightToLeft="1" zoomScale="80" workbookViewId="0">
      <selection activeCell="B2" sqref="B2"/>
    </sheetView>
  </sheetViews>
  <sheetFormatPr defaultRowHeight="14" x14ac:dyDescent="0.3"/>
  <cols>
    <col min="1" max="1" width="11.1640625" bestFit="1" customWidth="1"/>
    <col min="4" max="4" width="9.08203125" bestFit="1" customWidth="1"/>
    <col min="10" max="10" width="9.08203125" bestFit="1" customWidth="1"/>
  </cols>
  <sheetData>
    <row r="1" spans="1:13" x14ac:dyDescent="0.3">
      <c r="A1" s="21"/>
      <c r="B1" s="25" t="s">
        <v>10</v>
      </c>
      <c r="C1" s="25"/>
      <c r="D1" s="25" t="s">
        <v>98</v>
      </c>
      <c r="E1" s="25"/>
      <c r="F1" s="25" t="s">
        <v>101</v>
      </c>
      <c r="G1" s="25"/>
      <c r="H1" s="25" t="s">
        <v>114</v>
      </c>
      <c r="I1" s="25"/>
      <c r="J1" s="25" t="s">
        <v>115</v>
      </c>
      <c r="K1" s="25"/>
      <c r="L1" s="25" t="s">
        <v>111</v>
      </c>
      <c r="M1" s="25"/>
    </row>
    <row r="2" spans="1:13" x14ac:dyDescent="0.3">
      <c r="A2" s="22">
        <v>45245</v>
      </c>
      <c r="B2" s="21">
        <v>1241.3359596419768</v>
      </c>
      <c r="C2" s="21"/>
      <c r="D2" s="21">
        <v>1386.6714659340669</v>
      </c>
      <c r="E2" s="21"/>
      <c r="F2" s="21">
        <v>1324.6979328015557</v>
      </c>
      <c r="G2" s="21"/>
      <c r="H2" s="21">
        <v>1419.2100000000009</v>
      </c>
      <c r="I2" s="21"/>
      <c r="J2" s="21">
        <v>1324.0966666666666</v>
      </c>
      <c r="K2" s="21"/>
      <c r="L2" s="21">
        <v>1303.1613271146382</v>
      </c>
      <c r="M2" s="21"/>
    </row>
    <row r="3" spans="1:13" x14ac:dyDescent="0.3">
      <c r="A3" s="23">
        <v>45214</v>
      </c>
      <c r="B3" s="21">
        <v>1229.3842133234809</v>
      </c>
      <c r="C3" s="24">
        <v>9.7217340103838978E-3</v>
      </c>
      <c r="D3" s="21">
        <v>1365.5000000000009</v>
      </c>
      <c r="E3" s="24">
        <v>1.5504552130403582E-2</v>
      </c>
      <c r="F3" s="21">
        <v>1334.8762870056837</v>
      </c>
      <c r="G3" s="24">
        <v>-7.6249419539540231E-3</v>
      </c>
      <c r="H3" s="21">
        <v>1372.2400000000007</v>
      </c>
      <c r="I3" s="24">
        <v>3.4228706348743865E-2</v>
      </c>
      <c r="J3" s="21">
        <v>1332.8066666666671</v>
      </c>
      <c r="K3" s="24">
        <v>-6.5350813571364297E-3</v>
      </c>
      <c r="L3" s="21">
        <v>1316.9422589569751</v>
      </c>
      <c r="M3" s="24">
        <v>-1.0464340215835644E-2</v>
      </c>
    </row>
    <row r="4" spans="1:13" x14ac:dyDescent="0.3">
      <c r="A4" s="23">
        <v>45208</v>
      </c>
      <c r="B4" s="21">
        <v>1238.8706279133157</v>
      </c>
      <c r="C4" s="24">
        <v>1.98998319365562E-3</v>
      </c>
      <c r="D4" s="21">
        <v>1328.8798833333335</v>
      </c>
      <c r="E4" s="24">
        <v>4.3488943828218884E-2</v>
      </c>
      <c r="F4" s="21">
        <v>1329.9258881608721</v>
      </c>
      <c r="G4" s="24">
        <v>-3.9310125517941774E-3</v>
      </c>
      <c r="H4" s="21">
        <v>1394.2200000000009</v>
      </c>
      <c r="I4" s="24">
        <v>1.7924000516417848E-2</v>
      </c>
      <c r="J4" s="21">
        <v>1316.8666666666668</v>
      </c>
      <c r="K4" s="24">
        <v>5.4903052700854271E-3</v>
      </c>
      <c r="L4" s="21">
        <v>1304.1355861483535</v>
      </c>
      <c r="M4" s="24">
        <v>-7.4705348436399088E-4</v>
      </c>
    </row>
    <row r="5" spans="1:13" x14ac:dyDescent="0.3">
      <c r="A5" s="23">
        <v>45201</v>
      </c>
      <c r="B5" s="21">
        <v>1166.0063945861511</v>
      </c>
      <c r="C5" s="24">
        <v>6.4604761522394805E-2</v>
      </c>
      <c r="D5" s="21">
        <v>1348.5143263157893</v>
      </c>
      <c r="E5" s="24">
        <v>2.829568724162157E-2</v>
      </c>
      <c r="F5" s="21">
        <v>1251.1059994004595</v>
      </c>
      <c r="G5" s="24">
        <v>5.88215014845761E-2</v>
      </c>
      <c r="H5" s="21">
        <v>1365.3000000000009</v>
      </c>
      <c r="I5" s="24">
        <v>3.9485827290705267E-2</v>
      </c>
      <c r="J5" s="21">
        <v>1250.8599999999997</v>
      </c>
      <c r="K5" s="24">
        <v>5.8549051585842449E-2</v>
      </c>
      <c r="L5" s="21">
        <v>1205.7075384727059</v>
      </c>
      <c r="M5" s="24">
        <v>8.0827054266724652E-2</v>
      </c>
    </row>
    <row r="6" spans="1:13" x14ac:dyDescent="0.3">
      <c r="A6" s="23">
        <v>45187</v>
      </c>
      <c r="B6" s="21">
        <v>1139.8547525835952</v>
      </c>
      <c r="C6" s="24">
        <v>8.9029945989490544E-2</v>
      </c>
      <c r="D6" s="21">
        <v>1351.5879795918368</v>
      </c>
      <c r="E6" s="24">
        <v>2.5957234654324868E-2</v>
      </c>
      <c r="F6" s="21">
        <v>1257.0031905673764</v>
      </c>
      <c r="G6" s="24">
        <v>5.3854073515615886E-2</v>
      </c>
      <c r="H6" s="21">
        <v>1226.7699999999995</v>
      </c>
      <c r="I6" s="24">
        <v>0.15686722042436774</v>
      </c>
      <c r="J6" s="21">
        <v>1246.2333333333338</v>
      </c>
      <c r="K6" s="24">
        <v>6.2478936528739482E-2</v>
      </c>
      <c r="L6" s="21">
        <v>1202.4443990846571</v>
      </c>
      <c r="M6" s="24">
        <v>8.3760153988533981E-2</v>
      </c>
    </row>
    <row r="7" spans="1:13" x14ac:dyDescent="0.3">
      <c r="A7" s="23">
        <v>45173</v>
      </c>
      <c r="B7" s="21">
        <v>1123.9465208035908</v>
      </c>
      <c r="C7" s="24">
        <v>0.10444397190220034</v>
      </c>
      <c r="D7" s="21">
        <v>1344.1908000000003</v>
      </c>
      <c r="E7" s="24">
        <v>3.1603151824924458E-2</v>
      </c>
      <c r="F7" s="21">
        <v>1231.0657799102728</v>
      </c>
      <c r="G7" s="24">
        <v>7.6057798388407205E-2</v>
      </c>
      <c r="H7" s="21">
        <v>1152.3599999999997</v>
      </c>
      <c r="I7" s="24">
        <v>0.2315682599187765</v>
      </c>
      <c r="J7" s="21">
        <v>1206.4233333333343</v>
      </c>
      <c r="K7" s="24">
        <v>9.7539006484732127E-2</v>
      </c>
      <c r="L7" s="21">
        <v>1170.471723431041</v>
      </c>
      <c r="M7" s="24">
        <v>0.11336421122130136</v>
      </c>
    </row>
    <row r="8" spans="1:13" x14ac:dyDescent="0.3">
      <c r="A8" s="23">
        <v>45159</v>
      </c>
      <c r="B8" s="21">
        <v>1150.6668232521292</v>
      </c>
      <c r="C8" s="24">
        <v>7.8797037124603397E-2</v>
      </c>
      <c r="D8" s="21">
        <v>1339.3594133644135</v>
      </c>
      <c r="E8" s="24">
        <v>3.532438873207866E-2</v>
      </c>
      <c r="F8" s="21">
        <v>1231.0303507704102</v>
      </c>
      <c r="G8" s="24">
        <v>7.6088767407339608E-2</v>
      </c>
      <c r="H8" s="21">
        <v>1282.94</v>
      </c>
      <c r="I8" s="24">
        <v>0.10621697039612199</v>
      </c>
      <c r="J8" s="21">
        <v>1220.6533333333334</v>
      </c>
      <c r="K8" s="24">
        <v>8.4744235327529394E-2</v>
      </c>
      <c r="L8" s="21">
        <v>1229.60486559988</v>
      </c>
      <c r="M8" s="24">
        <v>5.982121864724177E-2</v>
      </c>
    </row>
    <row r="19" spans="16:16" x14ac:dyDescent="0.3">
      <c r="P19" t="s">
        <v>116</v>
      </c>
    </row>
  </sheetData>
  <mergeCells count="6">
    <mergeCell ref="L1:M1"/>
    <mergeCell ref="B1:C1"/>
    <mergeCell ref="D1:E1"/>
    <mergeCell ref="F1:G1"/>
    <mergeCell ref="H1:I1"/>
    <mergeCell ref="J1:K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1000"/>
  <sheetViews>
    <sheetView rightToLeft="1" topLeftCell="BA1" workbookViewId="0">
      <selection activeCell="BA5" sqref="BA5"/>
    </sheetView>
  </sheetViews>
  <sheetFormatPr defaultColWidth="13.25" defaultRowHeight="14" x14ac:dyDescent="0.3"/>
  <cols>
    <col min="1" max="1" width="13.75" style="2" customWidth="1"/>
    <col min="2" max="2" width="58.6640625" style="2" customWidth="1"/>
    <col min="3" max="66" width="13.75" style="2" customWidth="1"/>
    <col min="67" max="70" width="15.58203125" style="2" customWidth="1"/>
    <col min="71" max="16384" width="13.25" style="2"/>
  </cols>
  <sheetData>
    <row r="1" spans="1:70" ht="14.25" customHeight="1" x14ac:dyDescent="0.3">
      <c r="A1" s="3" t="s">
        <v>0</v>
      </c>
      <c r="B1" s="4" t="s">
        <v>1</v>
      </c>
    </row>
    <row r="2" spans="1:70" ht="14.25" customHeight="1" x14ac:dyDescent="0.3"/>
    <row r="3" spans="1:70" ht="14.25" customHeight="1" x14ac:dyDescent="0.3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5"/>
      <c r="BQ3" s="5"/>
      <c r="BR3" s="5"/>
    </row>
    <row r="4" spans="1:70" ht="14.25" customHeight="1" x14ac:dyDescent="0.3"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  <c r="I4" s="4">
        <v>8</v>
      </c>
      <c r="J4" s="4">
        <v>9</v>
      </c>
      <c r="K4" s="4">
        <v>10</v>
      </c>
      <c r="L4" s="4">
        <v>11</v>
      </c>
      <c r="M4" s="4">
        <v>12</v>
      </c>
      <c r="N4" s="4">
        <v>13</v>
      </c>
      <c r="O4" s="4">
        <v>14</v>
      </c>
      <c r="P4" s="4">
        <v>15</v>
      </c>
      <c r="Q4" s="4">
        <v>16</v>
      </c>
      <c r="R4" s="4">
        <v>17</v>
      </c>
      <c r="S4" s="4">
        <v>18</v>
      </c>
      <c r="T4" s="4">
        <v>19</v>
      </c>
      <c r="U4" s="4">
        <v>20</v>
      </c>
      <c r="V4" s="4">
        <v>21</v>
      </c>
      <c r="W4" s="4">
        <v>22</v>
      </c>
      <c r="X4" s="4">
        <v>23</v>
      </c>
      <c r="Y4" s="4">
        <v>24</v>
      </c>
      <c r="Z4" s="4">
        <v>25</v>
      </c>
      <c r="AA4" s="4">
        <v>26</v>
      </c>
      <c r="AB4" s="4">
        <v>27</v>
      </c>
      <c r="AC4" s="4">
        <v>28</v>
      </c>
      <c r="AD4" s="4">
        <v>29</v>
      </c>
      <c r="AE4" s="4">
        <v>30</v>
      </c>
      <c r="AF4" s="4">
        <v>31</v>
      </c>
      <c r="AG4" s="4">
        <v>32</v>
      </c>
      <c r="AH4" s="4">
        <v>33</v>
      </c>
      <c r="AI4" s="4">
        <v>34</v>
      </c>
      <c r="AJ4" s="4">
        <v>35</v>
      </c>
      <c r="AK4" s="4">
        <v>36</v>
      </c>
      <c r="AL4" s="4">
        <v>37</v>
      </c>
      <c r="AM4" s="4">
        <v>38</v>
      </c>
      <c r="AN4" s="4">
        <v>39</v>
      </c>
      <c r="AO4" s="4">
        <v>40</v>
      </c>
      <c r="AP4" s="4">
        <v>41</v>
      </c>
      <c r="AQ4" s="4">
        <v>42</v>
      </c>
      <c r="AR4" s="4">
        <v>43</v>
      </c>
      <c r="AS4" s="4">
        <v>44</v>
      </c>
      <c r="AT4" s="4">
        <v>45</v>
      </c>
      <c r="AU4" s="4">
        <v>46</v>
      </c>
      <c r="AV4" s="4">
        <v>47</v>
      </c>
      <c r="AW4" s="4">
        <v>48</v>
      </c>
      <c r="AX4" s="4">
        <v>49</v>
      </c>
      <c r="AY4" s="4">
        <v>50</v>
      </c>
      <c r="AZ4" s="4">
        <v>51</v>
      </c>
      <c r="BA4" s="4">
        <v>52</v>
      </c>
      <c r="BB4" s="4">
        <v>53</v>
      </c>
      <c r="BC4" s="4">
        <v>54</v>
      </c>
      <c r="BD4" s="4">
        <v>55</v>
      </c>
      <c r="BE4" s="4">
        <v>56</v>
      </c>
      <c r="BF4" s="4">
        <v>57</v>
      </c>
      <c r="BG4" s="4">
        <v>58</v>
      </c>
      <c r="BH4" s="4">
        <v>59</v>
      </c>
      <c r="BI4" s="4">
        <v>60</v>
      </c>
      <c r="BJ4" s="4">
        <v>61</v>
      </c>
      <c r="BK4" s="4">
        <v>62</v>
      </c>
      <c r="BL4" s="4">
        <v>63</v>
      </c>
      <c r="BM4" s="4">
        <v>64</v>
      </c>
      <c r="BN4" s="4"/>
    </row>
    <row r="5" spans="1:70" ht="14.25" customHeight="1" x14ac:dyDescent="0.35">
      <c r="A5" s="5" t="s">
        <v>3</v>
      </c>
      <c r="B5" s="5" t="s">
        <v>4</v>
      </c>
      <c r="C5" s="5" t="s">
        <v>5</v>
      </c>
      <c r="D5" s="6">
        <v>45153</v>
      </c>
      <c r="E5" s="6">
        <v>45154</v>
      </c>
      <c r="F5" s="6">
        <v>45155</v>
      </c>
      <c r="G5" s="6">
        <v>45156</v>
      </c>
      <c r="H5" s="6">
        <v>45157</v>
      </c>
      <c r="I5" s="6">
        <v>45158</v>
      </c>
      <c r="J5" s="6">
        <v>45159</v>
      </c>
      <c r="K5" s="6">
        <v>45160</v>
      </c>
      <c r="L5" s="6">
        <v>45161</v>
      </c>
      <c r="M5" s="6">
        <v>45162</v>
      </c>
      <c r="N5" s="6">
        <v>45163</v>
      </c>
      <c r="O5" s="6">
        <v>45164</v>
      </c>
      <c r="P5" s="6">
        <v>45165</v>
      </c>
      <c r="Q5" s="6">
        <v>45166</v>
      </c>
      <c r="R5" s="6">
        <v>45167</v>
      </c>
      <c r="S5" s="6">
        <v>45168</v>
      </c>
      <c r="T5" s="6">
        <v>45169</v>
      </c>
      <c r="U5" s="6">
        <v>45170</v>
      </c>
      <c r="V5" s="6">
        <v>45171</v>
      </c>
      <c r="W5" s="6">
        <v>45172</v>
      </c>
      <c r="X5" s="6">
        <v>45173</v>
      </c>
      <c r="Y5" s="6">
        <v>45174</v>
      </c>
      <c r="Z5" s="6">
        <v>45175</v>
      </c>
      <c r="AA5" s="6">
        <v>45176</v>
      </c>
      <c r="AB5" s="6">
        <v>45177</v>
      </c>
      <c r="AC5" s="6">
        <v>45178</v>
      </c>
      <c r="AD5" s="6">
        <v>45179</v>
      </c>
      <c r="AE5" s="6">
        <v>45180</v>
      </c>
      <c r="AF5" s="6">
        <v>45181</v>
      </c>
      <c r="AG5" s="6">
        <v>45182</v>
      </c>
      <c r="AH5" s="6">
        <v>45183</v>
      </c>
      <c r="AI5" s="6">
        <v>45184</v>
      </c>
      <c r="AJ5" s="6">
        <v>45185</v>
      </c>
      <c r="AK5" s="6">
        <v>45186</v>
      </c>
      <c r="AL5" s="6">
        <v>45187</v>
      </c>
      <c r="AM5" s="6">
        <v>45188</v>
      </c>
      <c r="AN5" s="6">
        <v>45189</v>
      </c>
      <c r="AO5" s="6">
        <v>45190</v>
      </c>
      <c r="AP5" s="6">
        <v>45191</v>
      </c>
      <c r="AQ5" s="6">
        <v>45192</v>
      </c>
      <c r="AR5" s="6">
        <v>45193</v>
      </c>
      <c r="AS5" s="6">
        <v>45194</v>
      </c>
      <c r="AT5" s="6">
        <v>45195</v>
      </c>
      <c r="AU5" s="6">
        <v>45196</v>
      </c>
      <c r="AV5" s="6">
        <v>45197</v>
      </c>
      <c r="AW5" s="6">
        <v>45198</v>
      </c>
      <c r="AX5" s="6">
        <v>45199</v>
      </c>
      <c r="AY5" s="6">
        <v>45200</v>
      </c>
      <c r="AZ5" s="6">
        <v>45201</v>
      </c>
      <c r="BA5" s="6">
        <v>45202</v>
      </c>
      <c r="BB5" s="6">
        <v>45203</v>
      </c>
      <c r="BC5" s="6">
        <v>45204</v>
      </c>
      <c r="BD5" s="6">
        <v>45205</v>
      </c>
      <c r="BE5" s="6">
        <v>45206</v>
      </c>
      <c r="BF5" s="6">
        <v>45207</v>
      </c>
      <c r="BG5" s="6">
        <v>45208</v>
      </c>
      <c r="BH5" s="6">
        <v>45209</v>
      </c>
      <c r="BI5" s="6">
        <v>45210</v>
      </c>
      <c r="BJ5" s="6">
        <v>45211</v>
      </c>
      <c r="BK5" s="6">
        <v>45212</v>
      </c>
      <c r="BL5" s="6">
        <v>45213</v>
      </c>
      <c r="BM5" s="6">
        <v>45214</v>
      </c>
      <c r="BN5" s="7" t="s">
        <v>6</v>
      </c>
      <c r="BO5" s="5" t="s">
        <v>7</v>
      </c>
      <c r="BP5" s="8" t="s">
        <v>8</v>
      </c>
      <c r="BQ5" s="9" t="s">
        <v>9</v>
      </c>
      <c r="BR5" s="5"/>
    </row>
    <row r="6" spans="1:70" ht="14.25" customHeight="1" x14ac:dyDescent="0.35">
      <c r="A6" s="3" t="s">
        <v>10</v>
      </c>
      <c r="B6" s="3" t="s">
        <v>11</v>
      </c>
      <c r="C6" s="10">
        <v>7290000060880</v>
      </c>
      <c r="D6" s="11">
        <v>4.9000000000000004</v>
      </c>
      <c r="E6" s="11">
        <v>4.9000000000000004</v>
      </c>
      <c r="F6" s="11">
        <v>4.9000000000000004</v>
      </c>
      <c r="G6" s="11">
        <v>4.9000000000000004</v>
      </c>
      <c r="H6" s="11">
        <v>4.9000000000000004</v>
      </c>
      <c r="I6" s="11">
        <v>4.9000000000000004</v>
      </c>
      <c r="J6" s="11">
        <v>4.9000000000000004</v>
      </c>
      <c r="K6" s="11">
        <v>4.9000000000000004</v>
      </c>
      <c r="L6" s="11">
        <v>4.9000000000000004</v>
      </c>
      <c r="M6" s="11">
        <v>4.9000000000000004</v>
      </c>
      <c r="N6" s="11">
        <v>4.9000000000000004</v>
      </c>
      <c r="O6" s="11">
        <v>4.9000000000000004</v>
      </c>
      <c r="P6" s="11">
        <v>4.8629629629629996</v>
      </c>
      <c r="Q6" s="11">
        <v>4.8629629629629996</v>
      </c>
      <c r="R6" s="11">
        <v>4.7867924528302002</v>
      </c>
      <c r="S6" s="11">
        <v>4.7703703703703999</v>
      </c>
      <c r="T6" s="11">
        <v>4.7727272727273</v>
      </c>
      <c r="U6" s="11">
        <v>4.7727272727273</v>
      </c>
      <c r="V6" s="11">
        <v>4.7727272727273</v>
      </c>
      <c r="W6" s="11">
        <v>4.7727272727273</v>
      </c>
      <c r="X6" s="11">
        <v>4.7727272727273</v>
      </c>
      <c r="Y6" s="11">
        <v>4.7727272727273</v>
      </c>
      <c r="Z6" s="11">
        <v>4.7727272727273</v>
      </c>
      <c r="AA6" s="11">
        <v>4.7727272727273</v>
      </c>
      <c r="AB6" s="11">
        <v>4.7727272727273</v>
      </c>
      <c r="AC6" s="11">
        <v>4.7727272727273</v>
      </c>
      <c r="AD6" s="11">
        <v>4.7727272727273</v>
      </c>
      <c r="AE6" s="11">
        <v>4.7727272727273</v>
      </c>
      <c r="AF6" s="11">
        <v>4.7727272727273</v>
      </c>
      <c r="AG6" s="11">
        <v>4.7727272727273</v>
      </c>
      <c r="AH6" s="11">
        <v>4.7727272727273</v>
      </c>
      <c r="AI6" s="11">
        <v>4.7727272727273</v>
      </c>
      <c r="AJ6" s="11">
        <v>4.7727272727273</v>
      </c>
      <c r="AK6" s="11">
        <v>4.7727272727273</v>
      </c>
      <c r="AL6" s="11">
        <v>4.7727272727273</v>
      </c>
      <c r="AM6" s="11">
        <v>4.7750000000000004</v>
      </c>
      <c r="AN6" s="11">
        <v>4.7750000000000004</v>
      </c>
      <c r="AO6" s="11">
        <v>4.7750000000000004</v>
      </c>
      <c r="AP6" s="11">
        <v>4.7750000000000004</v>
      </c>
      <c r="AQ6" s="11">
        <v>4.7750000000000004</v>
      </c>
      <c r="AR6" s="11">
        <v>4.7750000000000004</v>
      </c>
      <c r="AS6" s="11">
        <v>4.7750000000000004</v>
      </c>
      <c r="AT6" s="11">
        <v>4.7750000000000004</v>
      </c>
      <c r="AU6" s="11">
        <v>4.7727272727273</v>
      </c>
      <c r="AV6" s="11">
        <v>4.7727272727273</v>
      </c>
      <c r="AW6" s="11">
        <v>4.7750000000000004</v>
      </c>
      <c r="AX6" s="11">
        <v>4.7750000000000004</v>
      </c>
      <c r="AY6" s="11">
        <v>4.7750000000000004</v>
      </c>
      <c r="AZ6" s="11">
        <v>4.7750000000000004</v>
      </c>
      <c r="BA6" s="11">
        <v>4.7750000000000004</v>
      </c>
      <c r="BB6" s="11">
        <v>4.7750000000000004</v>
      </c>
      <c r="BC6" s="11">
        <v>4.7750000000000004</v>
      </c>
      <c r="BD6" s="11">
        <v>4.7750000000000004</v>
      </c>
      <c r="BE6" s="11">
        <v>4.7750000000000004</v>
      </c>
      <c r="BF6" s="11">
        <v>4.9000000000000004</v>
      </c>
      <c r="BG6" s="11">
        <v>4.9000000000000004</v>
      </c>
      <c r="BH6" s="11">
        <v>4.9000000000000004</v>
      </c>
      <c r="BI6" s="11">
        <v>4.9000000000000004</v>
      </c>
      <c r="BJ6" s="11">
        <v>4.9000000000000004</v>
      </c>
      <c r="BK6" s="11">
        <v>4.9000000000000004</v>
      </c>
      <c r="BL6" s="11">
        <v>4.9000000000000004</v>
      </c>
      <c r="BM6" s="11">
        <v>4.9000000000000004</v>
      </c>
      <c r="BN6" s="12">
        <v>4.88</v>
      </c>
      <c r="BO6" s="11">
        <v>4.8175058302645004</v>
      </c>
      <c r="BP6" s="13">
        <f>'[1]טבלה מסכמת סלים'!D3</f>
        <v>45214</v>
      </c>
      <c r="BQ6" s="14">
        <f>HLOOKUP(BP6,D5:BM93,89,FALSE)</f>
        <v>1229.3842133234809</v>
      </c>
      <c r="BR6" s="11"/>
    </row>
    <row r="7" spans="1:70" ht="14.25" customHeight="1" x14ac:dyDescent="0.35">
      <c r="A7" s="3" t="s">
        <v>10</v>
      </c>
      <c r="B7" s="3" t="s">
        <v>12</v>
      </c>
      <c r="C7" s="10">
        <v>7290000060781</v>
      </c>
      <c r="D7" s="11">
        <v>4.87</v>
      </c>
      <c r="E7" s="11">
        <v>4.87</v>
      </c>
      <c r="F7" s="11">
        <v>4.87</v>
      </c>
      <c r="G7" s="11">
        <v>4.87</v>
      </c>
      <c r="H7" s="11">
        <v>4.87</v>
      </c>
      <c r="I7" s="11">
        <v>4.87</v>
      </c>
      <c r="J7" s="11">
        <v>4.87</v>
      </c>
      <c r="K7" s="11">
        <v>4.87</v>
      </c>
      <c r="L7" s="11">
        <v>4.87</v>
      </c>
      <c r="M7" s="11">
        <v>4.87</v>
      </c>
      <c r="N7" s="11">
        <v>4.87</v>
      </c>
      <c r="O7" s="11">
        <v>4.87</v>
      </c>
      <c r="P7" s="11">
        <v>4.8347272727273003</v>
      </c>
      <c r="Q7" s="11">
        <v>4.8347272727273003</v>
      </c>
      <c r="R7" s="11">
        <v>4.7641818181818003</v>
      </c>
      <c r="S7" s="11">
        <v>4.7465454545455001</v>
      </c>
      <c r="T7" s="11">
        <v>4.7465454545455001</v>
      </c>
      <c r="U7" s="11">
        <v>4.7465454545455001</v>
      </c>
      <c r="V7" s="11">
        <v>4.7465454545455001</v>
      </c>
      <c r="W7" s="11">
        <v>4.7465454545455001</v>
      </c>
      <c r="X7" s="11">
        <v>4.7465454545455001</v>
      </c>
      <c r="Y7" s="11">
        <v>4.7465454545455001</v>
      </c>
      <c r="Z7" s="11">
        <v>4.7465454545455001</v>
      </c>
      <c r="AA7" s="11">
        <v>4.7465454545455001</v>
      </c>
      <c r="AB7" s="11">
        <v>4.7465454545455001</v>
      </c>
      <c r="AC7" s="11">
        <v>4.7465454545455001</v>
      </c>
      <c r="AD7" s="11">
        <v>4.7465454545455001</v>
      </c>
      <c r="AE7" s="11">
        <v>4.7465454545455001</v>
      </c>
      <c r="AF7" s="11">
        <v>4.7465454545455001</v>
      </c>
      <c r="AG7" s="11">
        <v>4.7465454545455001</v>
      </c>
      <c r="AH7" s="11">
        <v>4.7465454545455001</v>
      </c>
      <c r="AI7" s="11">
        <v>4.7465454545455001</v>
      </c>
      <c r="AJ7" s="11">
        <v>4.7465454545455001</v>
      </c>
      <c r="AK7" s="11">
        <v>4.7465454545455001</v>
      </c>
      <c r="AL7" s="11">
        <v>4.7465454545455001</v>
      </c>
      <c r="AM7" s="11">
        <v>4.7487500000000002</v>
      </c>
      <c r="AN7" s="11">
        <v>4.7487500000000002</v>
      </c>
      <c r="AO7" s="11">
        <v>4.7487500000000002</v>
      </c>
      <c r="AP7" s="11">
        <v>4.7487500000000002</v>
      </c>
      <c r="AQ7" s="11">
        <v>4.7487500000000002</v>
      </c>
      <c r="AR7" s="11">
        <v>4.7487500000000002</v>
      </c>
      <c r="AS7" s="11">
        <v>4.7487500000000002</v>
      </c>
      <c r="AT7" s="11">
        <v>4.7487500000000002</v>
      </c>
      <c r="AU7" s="11">
        <v>4.7487500000000002</v>
      </c>
      <c r="AV7" s="11">
        <v>4.7487500000000002</v>
      </c>
      <c r="AW7" s="11">
        <v>4.7487500000000002</v>
      </c>
      <c r="AX7" s="11">
        <v>4.7487500000000002</v>
      </c>
      <c r="AY7" s="11">
        <v>4.7487500000000002</v>
      </c>
      <c r="AZ7" s="11">
        <v>4.7487500000000002</v>
      </c>
      <c r="BA7" s="11">
        <v>4.7487500000000002</v>
      </c>
      <c r="BB7" s="11">
        <v>4.7487500000000002</v>
      </c>
      <c r="BC7" s="11">
        <v>4.7487500000000002</v>
      </c>
      <c r="BD7" s="11">
        <v>4.7465454545455001</v>
      </c>
      <c r="BE7" s="11">
        <v>4.7465454545455001</v>
      </c>
      <c r="BF7" s="11">
        <v>4.87</v>
      </c>
      <c r="BG7" s="11">
        <v>4.87</v>
      </c>
      <c r="BH7" s="11">
        <v>4.87</v>
      </c>
      <c r="BI7" s="11">
        <v>4.87</v>
      </c>
      <c r="BJ7" s="11">
        <v>4.87</v>
      </c>
      <c r="BK7" s="11">
        <v>4.87</v>
      </c>
      <c r="BL7" s="11">
        <v>4.87</v>
      </c>
      <c r="BM7" s="11">
        <v>4.87</v>
      </c>
      <c r="BN7" s="12">
        <v>4.8353571428570996</v>
      </c>
      <c r="BO7" s="11">
        <v>4.7901030058650997</v>
      </c>
      <c r="BP7" s="11"/>
      <c r="BQ7" s="11"/>
      <c r="BR7" s="11"/>
    </row>
    <row r="8" spans="1:70" ht="14.25" customHeight="1" x14ac:dyDescent="0.35">
      <c r="A8" s="3" t="s">
        <v>10</v>
      </c>
      <c r="B8" s="3" t="s">
        <v>13</v>
      </c>
      <c r="C8" s="10">
        <v>7290107871990</v>
      </c>
      <c r="D8" s="11">
        <v>4.9000000000000004</v>
      </c>
      <c r="E8" s="11">
        <v>4.9000000000000004</v>
      </c>
      <c r="F8" s="11">
        <v>4.9000000000000004</v>
      </c>
      <c r="G8" s="11">
        <v>4.9000000000000004</v>
      </c>
      <c r="H8" s="11">
        <v>4.9000000000000004</v>
      </c>
      <c r="I8" s="11">
        <v>4.9000000000000004</v>
      </c>
      <c r="J8" s="11">
        <v>4.9000000000000004</v>
      </c>
      <c r="K8" s="11">
        <v>4.9000000000000004</v>
      </c>
      <c r="L8" s="11">
        <v>4.9000000000000004</v>
      </c>
      <c r="M8" s="11">
        <v>4.9000000000000004</v>
      </c>
      <c r="N8" s="11">
        <v>4.9000000000000004</v>
      </c>
      <c r="O8" s="11">
        <v>4.9000000000000004</v>
      </c>
      <c r="P8" s="11">
        <v>4.8636363636363997</v>
      </c>
      <c r="Q8" s="11">
        <v>4.8636363636363997</v>
      </c>
      <c r="R8" s="11">
        <v>4.7909090909090999</v>
      </c>
      <c r="S8" s="11">
        <v>4.7727272727273</v>
      </c>
      <c r="T8" s="11">
        <v>4.7727272727273</v>
      </c>
      <c r="U8" s="11">
        <v>4.7727272727273</v>
      </c>
      <c r="V8" s="11">
        <v>4.7727272727273</v>
      </c>
      <c r="W8" s="11">
        <v>4.7727272727273</v>
      </c>
      <c r="X8" s="11">
        <v>4.7727272727273</v>
      </c>
      <c r="Y8" s="11">
        <v>4.7727272727273</v>
      </c>
      <c r="Z8" s="11">
        <v>4.7727272727273</v>
      </c>
      <c r="AA8" s="11">
        <v>4.7727272727273</v>
      </c>
      <c r="AB8" s="11">
        <v>4.7727272727273</v>
      </c>
      <c r="AC8" s="11">
        <v>4.7727272727273</v>
      </c>
      <c r="AD8" s="11">
        <v>4.7727272727273</v>
      </c>
      <c r="AE8" s="11">
        <v>4.7727272727273</v>
      </c>
      <c r="AF8" s="11">
        <v>4.7727272727273</v>
      </c>
      <c r="AG8" s="11">
        <v>4.7727272727273</v>
      </c>
      <c r="AH8" s="11">
        <v>4.7727272727273</v>
      </c>
      <c r="AI8" s="11">
        <v>4.7727272727273</v>
      </c>
      <c r="AJ8" s="11">
        <v>4.7727272727273</v>
      </c>
      <c r="AK8" s="11">
        <v>4.7727272727273</v>
      </c>
      <c r="AL8" s="11">
        <v>4.7727272727273</v>
      </c>
      <c r="AM8" s="11">
        <v>4.7750000000000004</v>
      </c>
      <c r="AN8" s="11">
        <v>4.7750000000000004</v>
      </c>
      <c r="AO8" s="11">
        <v>4.7750000000000004</v>
      </c>
      <c r="AP8" s="11">
        <v>4.7750000000000004</v>
      </c>
      <c r="AQ8" s="11">
        <v>4.7750000000000004</v>
      </c>
      <c r="AR8" s="11">
        <v>4.7750000000000004</v>
      </c>
      <c r="AS8" s="11">
        <v>4.7750000000000004</v>
      </c>
      <c r="AT8" s="11">
        <v>4.7750000000000004</v>
      </c>
      <c r="AU8" s="11">
        <v>4.7750000000000004</v>
      </c>
      <c r="AV8" s="11">
        <v>4.7750000000000004</v>
      </c>
      <c r="AW8" s="11">
        <v>4.7750000000000004</v>
      </c>
      <c r="AX8" s="11">
        <v>4.7750000000000004</v>
      </c>
      <c r="AY8" s="11">
        <v>4.7750000000000004</v>
      </c>
      <c r="AZ8" s="11">
        <v>4.7750000000000004</v>
      </c>
      <c r="BA8" s="11">
        <v>4.7750000000000004</v>
      </c>
      <c r="BB8" s="11">
        <v>4.7750000000000004</v>
      </c>
      <c r="BC8" s="11">
        <v>4.7750000000000004</v>
      </c>
      <c r="BD8" s="11">
        <v>4.7750000000000004</v>
      </c>
      <c r="BE8" s="11">
        <v>4.7750000000000004</v>
      </c>
      <c r="BF8" s="11">
        <v>4.9000000000000004</v>
      </c>
      <c r="BG8" s="11">
        <v>4.9000000000000004</v>
      </c>
      <c r="BH8" s="11">
        <v>4.9000000000000004</v>
      </c>
      <c r="BI8" s="11">
        <v>4.9000000000000004</v>
      </c>
      <c r="BJ8" s="11">
        <v>4.9000000000000004</v>
      </c>
      <c r="BK8" s="11">
        <v>4.9000000000000004</v>
      </c>
      <c r="BL8" s="11">
        <v>4.9000000000000004</v>
      </c>
      <c r="BM8" s="11">
        <v>4.9000000000000004</v>
      </c>
      <c r="BN8" s="12">
        <v>4.8615384615385002</v>
      </c>
      <c r="BO8" s="11">
        <v>4.8177052785923999</v>
      </c>
      <c r="BP8" s="11"/>
      <c r="BQ8" s="11"/>
      <c r="BR8" s="11"/>
    </row>
    <row r="9" spans="1:70" ht="14.25" customHeight="1" x14ac:dyDescent="0.35">
      <c r="A9" s="3" t="s">
        <v>10</v>
      </c>
      <c r="B9" s="3" t="s">
        <v>14</v>
      </c>
      <c r="C9" s="10">
        <v>8076802085738</v>
      </c>
      <c r="D9" s="11">
        <v>7.8</v>
      </c>
      <c r="E9" s="11">
        <v>7.8</v>
      </c>
      <c r="F9" s="11">
        <v>7.8</v>
      </c>
      <c r="G9" s="11">
        <v>7.8</v>
      </c>
      <c r="H9" s="11">
        <v>7.8</v>
      </c>
      <c r="I9" s="11">
        <v>7.8</v>
      </c>
      <c r="J9" s="11">
        <v>7.7462962962962996</v>
      </c>
      <c r="K9" s="11">
        <v>7.6388888888888999</v>
      </c>
      <c r="L9" s="11">
        <v>7.6388888888888999</v>
      </c>
      <c r="M9" s="11">
        <v>7.6358490566038002</v>
      </c>
      <c r="N9" s="11">
        <v>7.6326923076922997</v>
      </c>
      <c r="O9" s="11">
        <v>7.6326923076922997</v>
      </c>
      <c r="P9" s="11">
        <v>7.6326923076922997</v>
      </c>
      <c r="Q9" s="11">
        <v>7.6326923076922997</v>
      </c>
      <c r="R9" s="11">
        <v>7.6358490566038002</v>
      </c>
      <c r="S9" s="11">
        <v>7.6326923076922997</v>
      </c>
      <c r="T9" s="11">
        <v>7.6326923076922997</v>
      </c>
      <c r="U9" s="11">
        <v>7.6326923076922997</v>
      </c>
      <c r="V9" s="11">
        <v>7.6326923076922997</v>
      </c>
      <c r="W9" s="11">
        <v>7.5211538461538003</v>
      </c>
      <c r="X9" s="11">
        <v>7.5264150943396002</v>
      </c>
      <c r="Y9" s="11">
        <v>7.5314814814815003</v>
      </c>
      <c r="Z9" s="11">
        <v>7.5314814814815003</v>
      </c>
      <c r="AA9" s="11">
        <v>7.5314814814815003</v>
      </c>
      <c r="AB9" s="11">
        <v>7.5314814814815003</v>
      </c>
      <c r="AC9" s="11">
        <v>7.5211538461538003</v>
      </c>
      <c r="AD9" s="11">
        <v>7.4653846153846004</v>
      </c>
      <c r="AE9" s="11">
        <v>7.4716981132075002</v>
      </c>
      <c r="AF9" s="11">
        <v>7.4716981132075002</v>
      </c>
      <c r="AG9" s="11">
        <v>7.4653846153846004</v>
      </c>
      <c r="AH9" s="11">
        <v>7.4716981132075002</v>
      </c>
      <c r="AI9" s="11">
        <v>7.4716981132075002</v>
      </c>
      <c r="AJ9" s="11">
        <v>7.4777777777778001</v>
      </c>
      <c r="AK9" s="11">
        <v>7.4777777777778001</v>
      </c>
      <c r="AL9" s="11">
        <v>7.4716981132075002</v>
      </c>
      <c r="AM9" s="11">
        <v>7.4777777777778001</v>
      </c>
      <c r="AN9" s="11">
        <v>7.4777777777778001</v>
      </c>
      <c r="AO9" s="11">
        <v>7.4777777777778001</v>
      </c>
      <c r="AP9" s="11">
        <v>7.4892857142856997</v>
      </c>
      <c r="AQ9" s="11">
        <v>7.4892857142856997</v>
      </c>
      <c r="AR9" s="11">
        <v>7.4892857142856997</v>
      </c>
      <c r="AS9" s="11">
        <v>7.4892857142856997</v>
      </c>
      <c r="AT9" s="11">
        <v>7.4892857142856997</v>
      </c>
      <c r="AU9" s="11">
        <v>7.4892857142856997</v>
      </c>
      <c r="AV9" s="11">
        <v>7.4892857142856997</v>
      </c>
      <c r="AW9" s="11">
        <v>7.4892857142856997</v>
      </c>
      <c r="AX9" s="11">
        <v>7.4777777777778001</v>
      </c>
      <c r="AY9" s="11">
        <v>7.4716981132075002</v>
      </c>
      <c r="AZ9" s="11">
        <v>7.4777777777778001</v>
      </c>
      <c r="BA9" s="11">
        <v>7.4836363636363998</v>
      </c>
      <c r="BB9" s="11">
        <v>7.4836363636363998</v>
      </c>
      <c r="BC9" s="11">
        <v>7.4836363636363998</v>
      </c>
      <c r="BD9" s="11">
        <v>7.4836363636363998</v>
      </c>
      <c r="BE9" s="11">
        <v>7.8</v>
      </c>
      <c r="BF9" s="11">
        <v>7.8</v>
      </c>
      <c r="BG9" s="11">
        <v>7.8</v>
      </c>
      <c r="BH9" s="11">
        <v>7.8</v>
      </c>
      <c r="BI9" s="11">
        <v>7.8</v>
      </c>
      <c r="BJ9" s="11">
        <v>7.8</v>
      </c>
      <c r="BK9" s="11">
        <v>7.8</v>
      </c>
      <c r="BL9" s="11">
        <v>7.8</v>
      </c>
      <c r="BM9" s="11">
        <v>7.8</v>
      </c>
      <c r="BN9" s="12">
        <v>7.4096153846153996</v>
      </c>
      <c r="BO9" s="11">
        <v>7.5968740787852003</v>
      </c>
      <c r="BP9" s="11"/>
      <c r="BQ9" s="11"/>
      <c r="BR9" s="11"/>
    </row>
    <row r="10" spans="1:70" ht="14.25" customHeight="1" x14ac:dyDescent="0.35">
      <c r="A10" s="3" t="s">
        <v>10</v>
      </c>
      <c r="B10" s="3" t="s">
        <v>15</v>
      </c>
      <c r="C10" s="10">
        <v>8076800195057</v>
      </c>
      <c r="D10" s="11">
        <v>7.8</v>
      </c>
      <c r="E10" s="11">
        <v>7.8</v>
      </c>
      <c r="F10" s="11">
        <v>7.8</v>
      </c>
      <c r="G10" s="11">
        <v>7.8</v>
      </c>
      <c r="H10" s="11">
        <v>7.8</v>
      </c>
      <c r="I10" s="11">
        <v>7.8</v>
      </c>
      <c r="J10" s="11">
        <v>7.7462962962962996</v>
      </c>
      <c r="K10" s="11">
        <v>7.6418181818182003</v>
      </c>
      <c r="L10" s="11">
        <v>7.6388888888888999</v>
      </c>
      <c r="M10" s="11">
        <v>7.6388888888888999</v>
      </c>
      <c r="N10" s="11">
        <v>7.6388888888888999</v>
      </c>
      <c r="O10" s="11">
        <v>7.6358490566038002</v>
      </c>
      <c r="P10" s="11">
        <v>7.6358490566038002</v>
      </c>
      <c r="Q10" s="11">
        <v>7.6326923076922997</v>
      </c>
      <c r="R10" s="11">
        <v>7.6294117647058997</v>
      </c>
      <c r="S10" s="11">
        <v>7.6260000000000003</v>
      </c>
      <c r="T10" s="11">
        <v>7.6294117647058997</v>
      </c>
      <c r="U10" s="11">
        <v>7.6294117647058997</v>
      </c>
      <c r="V10" s="11">
        <v>7.6294117647058997</v>
      </c>
      <c r="W10" s="11">
        <v>7.51</v>
      </c>
      <c r="X10" s="11">
        <v>7.4914893617020999</v>
      </c>
      <c r="Y10" s="11">
        <v>7.4914893617020999</v>
      </c>
      <c r="Z10" s="11">
        <v>7.4979166666666996</v>
      </c>
      <c r="AA10" s="11">
        <v>7.4914893617020999</v>
      </c>
      <c r="AB10" s="11">
        <v>7.4914893617020999</v>
      </c>
      <c r="AC10" s="11">
        <v>7.5040816326530999</v>
      </c>
      <c r="AD10" s="11">
        <v>7.4448979591836997</v>
      </c>
      <c r="AE10" s="11">
        <v>7.4448979591836997</v>
      </c>
      <c r="AF10" s="11">
        <v>7.4448979591836997</v>
      </c>
      <c r="AG10" s="11">
        <v>7.51</v>
      </c>
      <c r="AH10" s="11">
        <v>7.4588235294118004</v>
      </c>
      <c r="AI10" s="11">
        <v>7.4448979591836997</v>
      </c>
      <c r="AJ10" s="11">
        <v>7.4448979591836997</v>
      </c>
      <c r="AK10" s="11">
        <v>7.4448979591836997</v>
      </c>
      <c r="AL10" s="11">
        <v>7.4448979591836997</v>
      </c>
      <c r="AM10" s="11">
        <v>7.4448979591836997</v>
      </c>
      <c r="AN10" s="11">
        <v>7.452</v>
      </c>
      <c r="AO10" s="11">
        <v>7.4653846153846004</v>
      </c>
      <c r="AP10" s="11">
        <v>7.4716981132075002</v>
      </c>
      <c r="AQ10" s="11">
        <v>7.4716981132075002</v>
      </c>
      <c r="AR10" s="11">
        <v>7.4716981132075002</v>
      </c>
      <c r="AS10" s="11">
        <v>7.4777777777778001</v>
      </c>
      <c r="AT10" s="11">
        <v>7.4716981132075002</v>
      </c>
      <c r="AU10" s="11">
        <v>7.4716981132075002</v>
      </c>
      <c r="AV10" s="11">
        <v>7.4716981132075002</v>
      </c>
      <c r="AW10" s="11">
        <v>7.4588235294118004</v>
      </c>
      <c r="AX10" s="11">
        <v>7.4653846153846004</v>
      </c>
      <c r="AY10" s="11">
        <v>7.4777777777778001</v>
      </c>
      <c r="AZ10" s="11">
        <v>7.4716981132075002</v>
      </c>
      <c r="BA10" s="11">
        <v>7.4716981132075002</v>
      </c>
      <c r="BB10" s="11">
        <v>7.4836363636363998</v>
      </c>
      <c r="BC10" s="11">
        <v>7.4836363636363998</v>
      </c>
      <c r="BD10" s="11">
        <v>7.4777777777778001</v>
      </c>
      <c r="BE10" s="11">
        <v>7.4777777777778001</v>
      </c>
      <c r="BF10" s="11">
        <v>7.8</v>
      </c>
      <c r="BG10" s="11">
        <v>7.8</v>
      </c>
      <c r="BH10" s="11">
        <v>7.8</v>
      </c>
      <c r="BI10" s="11">
        <v>7.8</v>
      </c>
      <c r="BJ10" s="11">
        <v>7.7482142857143002</v>
      </c>
      <c r="BK10" s="11">
        <v>7.7472727272727004</v>
      </c>
      <c r="BL10" s="11">
        <v>7.7472727272727004</v>
      </c>
      <c r="BM10" s="11">
        <v>7.6945454545454997</v>
      </c>
      <c r="BN10" s="12">
        <v>7.4914893617020999</v>
      </c>
      <c r="BO10" s="11">
        <v>7.5772523914925998</v>
      </c>
      <c r="BP10" s="11"/>
      <c r="BQ10" s="11"/>
      <c r="BR10" s="11"/>
    </row>
    <row r="11" spans="1:70" ht="14.25" customHeight="1" x14ac:dyDescent="0.35">
      <c r="A11" s="3" t="s">
        <v>10</v>
      </c>
      <c r="B11" s="3" t="s">
        <v>16</v>
      </c>
      <c r="C11" s="10">
        <v>7290000104676</v>
      </c>
      <c r="D11" s="11">
        <v>10.94</v>
      </c>
      <c r="E11" s="11">
        <v>10.9</v>
      </c>
      <c r="F11" s="11">
        <v>10.9</v>
      </c>
      <c r="G11" s="11">
        <v>10.9</v>
      </c>
      <c r="H11" s="11">
        <v>10.9</v>
      </c>
      <c r="I11" s="11">
        <v>10.9</v>
      </c>
      <c r="J11" s="11">
        <v>10.9</v>
      </c>
      <c r="K11" s="11">
        <v>10.9</v>
      </c>
      <c r="L11" s="11">
        <v>10.050000000000001</v>
      </c>
      <c r="M11" s="11">
        <v>9.94</v>
      </c>
      <c r="N11" s="11">
        <v>9.92</v>
      </c>
      <c r="O11" s="11">
        <v>9.92</v>
      </c>
      <c r="P11" s="11">
        <v>9.92</v>
      </c>
      <c r="Q11" s="11">
        <v>9.92</v>
      </c>
      <c r="R11" s="11">
        <v>9.92</v>
      </c>
      <c r="S11" s="11">
        <v>9.92</v>
      </c>
      <c r="T11" s="11">
        <v>9.92</v>
      </c>
      <c r="U11" s="11">
        <v>9.92</v>
      </c>
      <c r="V11" s="11">
        <v>9.92</v>
      </c>
      <c r="W11" s="11">
        <v>9.92</v>
      </c>
      <c r="X11" s="11">
        <v>9.92</v>
      </c>
      <c r="Y11" s="11">
        <v>9.92</v>
      </c>
      <c r="Z11" s="11">
        <v>9.92</v>
      </c>
      <c r="AA11" s="11">
        <v>9.92</v>
      </c>
      <c r="AB11" s="11">
        <v>9.92</v>
      </c>
      <c r="AC11" s="11">
        <v>9.92</v>
      </c>
      <c r="AD11" s="11">
        <v>9.92</v>
      </c>
      <c r="AE11" s="11">
        <v>9.92</v>
      </c>
      <c r="AF11" s="11">
        <v>9.9</v>
      </c>
      <c r="AG11" s="11">
        <v>9.9</v>
      </c>
      <c r="AH11" s="11">
        <v>9.9</v>
      </c>
      <c r="AI11" s="11">
        <v>9.9</v>
      </c>
      <c r="AJ11" s="11">
        <v>9.9</v>
      </c>
      <c r="AK11" s="11">
        <v>9.9</v>
      </c>
      <c r="AL11" s="11">
        <v>9.9</v>
      </c>
      <c r="AM11" s="11">
        <v>9.92</v>
      </c>
      <c r="AN11" s="11">
        <v>9.92</v>
      </c>
      <c r="AO11" s="11">
        <v>9.92</v>
      </c>
      <c r="AP11" s="11">
        <v>9.92</v>
      </c>
      <c r="AQ11" s="11">
        <v>9.92</v>
      </c>
      <c r="AR11" s="11">
        <v>9.92</v>
      </c>
      <c r="AS11" s="11">
        <v>9.92</v>
      </c>
      <c r="AT11" s="11">
        <v>9.92</v>
      </c>
      <c r="AU11" s="11">
        <v>9.92</v>
      </c>
      <c r="AV11" s="11">
        <v>9.92</v>
      </c>
      <c r="AW11" s="11">
        <v>9.92</v>
      </c>
      <c r="AX11" s="11">
        <v>9.92</v>
      </c>
      <c r="AY11" s="11">
        <v>9.92</v>
      </c>
      <c r="AZ11" s="11">
        <v>9.92</v>
      </c>
      <c r="BA11" s="11">
        <v>9.92</v>
      </c>
      <c r="BB11" s="11">
        <v>9.92</v>
      </c>
      <c r="BC11" s="11">
        <v>9.92</v>
      </c>
      <c r="BD11" s="11">
        <v>9.92</v>
      </c>
      <c r="BE11" s="11">
        <v>9.92</v>
      </c>
      <c r="BF11" s="11">
        <v>13.775</v>
      </c>
      <c r="BG11" s="11">
        <v>12.328571428570999</v>
      </c>
      <c r="BH11" s="11">
        <v>12.060714285714001</v>
      </c>
      <c r="BI11" s="11">
        <v>12.060714285714001</v>
      </c>
      <c r="BJ11" s="11">
        <v>11.954545454545</v>
      </c>
      <c r="BK11" s="11">
        <v>11.955555555556</v>
      </c>
      <c r="BL11" s="11">
        <v>11.955555555556</v>
      </c>
      <c r="BM11" s="11">
        <v>11.955555555556</v>
      </c>
      <c r="BN11" s="12">
        <v>11.9</v>
      </c>
      <c r="BO11" s="11">
        <v>10.348648582599999</v>
      </c>
      <c r="BP11" s="11"/>
      <c r="BQ11" s="11"/>
      <c r="BR11" s="11"/>
    </row>
    <row r="12" spans="1:70" ht="14.25" customHeight="1" x14ac:dyDescent="0.35">
      <c r="A12" s="3" t="s">
        <v>10</v>
      </c>
      <c r="B12" s="3" t="s">
        <v>17</v>
      </c>
      <c r="C12" s="10">
        <v>7290000104201</v>
      </c>
      <c r="D12" s="11">
        <v>10.94</v>
      </c>
      <c r="E12" s="11">
        <v>10.9</v>
      </c>
      <c r="F12" s="11">
        <v>10.9</v>
      </c>
      <c r="G12" s="11">
        <v>10.9</v>
      </c>
      <c r="H12" s="11">
        <v>10.9</v>
      </c>
      <c r="I12" s="11">
        <v>10.9</v>
      </c>
      <c r="J12" s="11">
        <v>10.9</v>
      </c>
      <c r="K12" s="11">
        <v>10.9</v>
      </c>
      <c r="L12" s="11">
        <v>10.9</v>
      </c>
      <c r="M12" s="11">
        <v>10.9</v>
      </c>
      <c r="N12" s="11">
        <v>10.9</v>
      </c>
      <c r="O12" s="11">
        <v>10.9</v>
      </c>
      <c r="P12" s="11">
        <v>10.89</v>
      </c>
      <c r="Q12" s="11">
        <v>9.92</v>
      </c>
      <c r="R12" s="11">
        <v>9.9</v>
      </c>
      <c r="S12" s="11">
        <v>9.9</v>
      </c>
      <c r="T12" s="11">
        <v>9.9</v>
      </c>
      <c r="U12" s="11">
        <v>9.9</v>
      </c>
      <c r="V12" s="11">
        <v>9.9</v>
      </c>
      <c r="W12" s="11">
        <v>9.9</v>
      </c>
      <c r="X12" s="11">
        <v>9.9</v>
      </c>
      <c r="Y12" s="11">
        <v>9.9</v>
      </c>
      <c r="Z12" s="11">
        <v>9.9</v>
      </c>
      <c r="AA12" s="11">
        <v>9.9</v>
      </c>
      <c r="AB12" s="11">
        <v>9.9</v>
      </c>
      <c r="AC12" s="11">
        <v>9.9</v>
      </c>
      <c r="AD12" s="11">
        <v>9.9</v>
      </c>
      <c r="AE12" s="11">
        <v>9.9</v>
      </c>
      <c r="AF12" s="11">
        <v>9.9</v>
      </c>
      <c r="AG12" s="11">
        <v>9.9</v>
      </c>
      <c r="AH12" s="11">
        <v>9.9</v>
      </c>
      <c r="AI12" s="11">
        <v>9.9</v>
      </c>
      <c r="AJ12" s="11">
        <v>9.9</v>
      </c>
      <c r="AK12" s="11">
        <v>9.9</v>
      </c>
      <c r="AL12" s="11">
        <v>9.9</v>
      </c>
      <c r="AM12" s="11">
        <v>9.92</v>
      </c>
      <c r="AN12" s="11">
        <v>9.92</v>
      </c>
      <c r="AO12" s="11">
        <v>9.92</v>
      </c>
      <c r="AP12" s="11">
        <v>9.92</v>
      </c>
      <c r="AQ12" s="11">
        <v>9.92</v>
      </c>
      <c r="AR12" s="11">
        <v>9.92</v>
      </c>
      <c r="AS12" s="11">
        <v>9.92</v>
      </c>
      <c r="AT12" s="11">
        <v>9.92</v>
      </c>
      <c r="AU12" s="11">
        <v>10.049259259258999</v>
      </c>
      <c r="AV12" s="11">
        <v>9.92</v>
      </c>
      <c r="AW12" s="11">
        <v>9.92</v>
      </c>
      <c r="AX12" s="11">
        <v>9.92</v>
      </c>
      <c r="AY12" s="11">
        <v>9.92</v>
      </c>
      <c r="AZ12" s="11">
        <v>9.92</v>
      </c>
      <c r="BA12" s="11">
        <v>9.92</v>
      </c>
      <c r="BB12" s="11">
        <v>9.92</v>
      </c>
      <c r="BC12" s="11">
        <v>9.92</v>
      </c>
      <c r="BD12" s="11">
        <v>9.92</v>
      </c>
      <c r="BE12" s="11">
        <v>9.92</v>
      </c>
      <c r="BF12" s="11">
        <v>15.277358490566</v>
      </c>
      <c r="BG12" s="11">
        <v>13.08679245283</v>
      </c>
      <c r="BH12" s="11">
        <v>12.762264150943</v>
      </c>
      <c r="BI12" s="11">
        <v>12.681132075472</v>
      </c>
      <c r="BJ12" s="11">
        <v>12.6</v>
      </c>
      <c r="BK12" s="11">
        <v>12.6</v>
      </c>
      <c r="BL12" s="11">
        <v>12.6</v>
      </c>
      <c r="BM12" s="11">
        <v>12.6</v>
      </c>
      <c r="BN12" s="12">
        <v>16.899999999999999</v>
      </c>
      <c r="BO12" s="11">
        <v>10.522045264985</v>
      </c>
      <c r="BP12" s="11"/>
      <c r="BQ12" s="11"/>
      <c r="BR12" s="11"/>
    </row>
    <row r="13" spans="1:70" ht="14.25" customHeight="1" x14ac:dyDescent="0.35">
      <c r="A13" s="3" t="s">
        <v>10</v>
      </c>
      <c r="B13" s="3" t="s">
        <v>18</v>
      </c>
      <c r="C13" s="10">
        <v>7290000107189</v>
      </c>
      <c r="D13" s="11">
        <v>14.92</v>
      </c>
      <c r="E13" s="11">
        <v>14.9</v>
      </c>
      <c r="F13" s="11">
        <v>14.9</v>
      </c>
      <c r="G13" s="11">
        <v>14.9</v>
      </c>
      <c r="H13" s="11">
        <v>14.9</v>
      </c>
      <c r="I13" s="11">
        <v>14.9</v>
      </c>
      <c r="J13" s="11">
        <v>14.9</v>
      </c>
      <c r="K13" s="11">
        <v>14.9</v>
      </c>
      <c r="L13" s="11">
        <v>10.67</v>
      </c>
      <c r="M13" s="11">
        <v>10.1</v>
      </c>
      <c r="N13" s="11">
        <v>10</v>
      </c>
      <c r="O13" s="11">
        <v>9.99</v>
      </c>
      <c r="P13" s="11">
        <v>9.99</v>
      </c>
      <c r="Q13" s="11">
        <v>9.99</v>
      </c>
      <c r="R13" s="11">
        <v>9.99</v>
      </c>
      <c r="S13" s="11">
        <v>9.99</v>
      </c>
      <c r="T13" s="11">
        <v>10</v>
      </c>
      <c r="U13" s="11">
        <v>10</v>
      </c>
      <c r="V13" s="11">
        <v>9.99</v>
      </c>
      <c r="W13" s="11">
        <v>9.99</v>
      </c>
      <c r="X13" s="11">
        <v>9.99</v>
      </c>
      <c r="Y13" s="11">
        <v>9.99</v>
      </c>
      <c r="Z13" s="11">
        <v>9.99</v>
      </c>
      <c r="AA13" s="11">
        <v>9.99</v>
      </c>
      <c r="AB13" s="11">
        <v>9.99</v>
      </c>
      <c r="AC13" s="11">
        <v>10</v>
      </c>
      <c r="AD13" s="11">
        <v>10</v>
      </c>
      <c r="AE13" s="11">
        <v>10</v>
      </c>
      <c r="AF13" s="11">
        <v>9.9</v>
      </c>
      <c r="AG13" s="11">
        <v>9.9</v>
      </c>
      <c r="AH13" s="11">
        <v>9.9</v>
      </c>
      <c r="AI13" s="11">
        <v>9.9</v>
      </c>
      <c r="AJ13" s="11">
        <v>9.9</v>
      </c>
      <c r="AK13" s="11">
        <v>9.9</v>
      </c>
      <c r="AL13" s="11">
        <v>9.9</v>
      </c>
      <c r="AM13" s="11">
        <v>10.18679245283</v>
      </c>
      <c r="AN13" s="11">
        <v>9.99</v>
      </c>
      <c r="AO13" s="11">
        <v>9.99</v>
      </c>
      <c r="AP13" s="11">
        <v>10</v>
      </c>
      <c r="AQ13" s="11">
        <v>10</v>
      </c>
      <c r="AR13" s="11">
        <v>10</v>
      </c>
      <c r="AS13" s="11">
        <v>9.99</v>
      </c>
      <c r="AT13" s="11">
        <v>10</v>
      </c>
      <c r="AU13" s="11">
        <v>10.18679245283</v>
      </c>
      <c r="AV13" s="11">
        <v>10</v>
      </c>
      <c r="AW13" s="11">
        <v>10</v>
      </c>
      <c r="AX13" s="11">
        <v>10</v>
      </c>
      <c r="AY13" s="11">
        <v>10</v>
      </c>
      <c r="AZ13" s="11">
        <v>10</v>
      </c>
      <c r="BA13" s="11">
        <v>10</v>
      </c>
      <c r="BB13" s="11">
        <v>10</v>
      </c>
      <c r="BC13" s="11">
        <v>10</v>
      </c>
      <c r="BD13" s="11">
        <v>10.01</v>
      </c>
      <c r="BE13" s="11">
        <v>10.01</v>
      </c>
      <c r="BF13" s="11">
        <v>19.899999999999999</v>
      </c>
      <c r="BG13" s="11">
        <v>19.899999999999999</v>
      </c>
      <c r="BH13" s="11">
        <v>19.899999999999999</v>
      </c>
      <c r="BI13" s="11">
        <v>19.899999999999999</v>
      </c>
      <c r="BJ13" s="11">
        <v>19.899999999999999</v>
      </c>
      <c r="BK13" s="11">
        <v>19.899999999999999</v>
      </c>
      <c r="BL13" s="11">
        <v>19.899999999999999</v>
      </c>
      <c r="BM13" s="11">
        <v>19.899999999999999</v>
      </c>
      <c r="BN13" s="12">
        <v>19.899999999999999</v>
      </c>
      <c r="BO13" s="11">
        <v>11.915057821058999</v>
      </c>
      <c r="BP13" s="11"/>
      <c r="BQ13" s="11"/>
      <c r="BR13" s="11"/>
    </row>
    <row r="14" spans="1:70" ht="14.25" customHeight="1" x14ac:dyDescent="0.35">
      <c r="A14" s="3" t="s">
        <v>10</v>
      </c>
      <c r="B14" s="3" t="s">
        <v>19</v>
      </c>
      <c r="C14" s="10">
        <v>7290000174099</v>
      </c>
      <c r="D14" s="11">
        <v>10.9</v>
      </c>
      <c r="E14" s="11">
        <v>10.9</v>
      </c>
      <c r="F14" s="11">
        <v>10.9</v>
      </c>
      <c r="G14" s="11">
        <v>10.9</v>
      </c>
      <c r="H14" s="11">
        <v>10.9</v>
      </c>
      <c r="I14" s="11">
        <v>10.9</v>
      </c>
      <c r="J14" s="11">
        <v>10.9</v>
      </c>
      <c r="K14" s="11">
        <v>10.9</v>
      </c>
      <c r="L14" s="11">
        <v>10.9</v>
      </c>
      <c r="M14" s="11">
        <v>10.9</v>
      </c>
      <c r="N14" s="11">
        <v>10.9</v>
      </c>
      <c r="O14" s="11">
        <v>10.9</v>
      </c>
      <c r="P14" s="11">
        <v>10.862962962963</v>
      </c>
      <c r="Q14" s="11">
        <v>10.862962962963</v>
      </c>
      <c r="R14" s="11">
        <v>10.862962962963</v>
      </c>
      <c r="S14" s="11">
        <v>10.862962962963</v>
      </c>
      <c r="T14" s="11">
        <v>10.862962962963</v>
      </c>
      <c r="U14" s="11">
        <v>10.862962962963</v>
      </c>
      <c r="V14" s="11">
        <v>10.862962962963</v>
      </c>
      <c r="W14" s="11">
        <v>10.862962962963</v>
      </c>
      <c r="X14" s="11">
        <v>10.862962962963</v>
      </c>
      <c r="Y14" s="11">
        <v>10.862962962963</v>
      </c>
      <c r="Z14" s="11">
        <v>10.862962962963</v>
      </c>
      <c r="AA14" s="11">
        <v>10.862962962963</v>
      </c>
      <c r="AB14" s="11">
        <v>10.862962962963</v>
      </c>
      <c r="AC14" s="11">
        <v>10.862962962963</v>
      </c>
      <c r="AD14" s="11">
        <v>10.862962962963</v>
      </c>
      <c r="AE14" s="11">
        <v>10.862962962963</v>
      </c>
      <c r="AF14" s="11">
        <v>10.862962962963</v>
      </c>
      <c r="AG14" s="11">
        <v>10.862962962963</v>
      </c>
      <c r="AH14" s="11">
        <v>10.862962962963</v>
      </c>
      <c r="AI14" s="11">
        <v>10.862962962963</v>
      </c>
      <c r="AJ14" s="11">
        <v>10.862962962963</v>
      </c>
      <c r="AK14" s="11">
        <v>10.862962962963</v>
      </c>
      <c r="AL14" s="11">
        <v>10.862962962963</v>
      </c>
      <c r="AM14" s="11">
        <v>10.863636363635999</v>
      </c>
      <c r="AN14" s="11">
        <v>10.864285714286</v>
      </c>
      <c r="AO14" s="11">
        <v>10.864285714286</v>
      </c>
      <c r="AP14" s="11">
        <v>10.864285714286</v>
      </c>
      <c r="AQ14" s="11">
        <v>10.864285714286</v>
      </c>
      <c r="AR14" s="11">
        <v>10.864285714286</v>
      </c>
      <c r="AS14" s="11">
        <v>10.864285714286</v>
      </c>
      <c r="AT14" s="11">
        <v>10.864285714286</v>
      </c>
      <c r="AU14" s="11">
        <v>10.864285714286</v>
      </c>
      <c r="AV14" s="11">
        <v>10.864285714286</v>
      </c>
      <c r="AW14" s="11">
        <v>10.864285714286</v>
      </c>
      <c r="AX14" s="11">
        <v>10.864285714286</v>
      </c>
      <c r="AY14" s="11">
        <v>10.864285714286</v>
      </c>
      <c r="AZ14" s="11">
        <v>10.864285714286</v>
      </c>
      <c r="BA14" s="11">
        <v>10.864285714286</v>
      </c>
      <c r="BB14" s="11">
        <v>10.864285714286</v>
      </c>
      <c r="BC14" s="11">
        <v>10.864285714286</v>
      </c>
      <c r="BD14" s="11">
        <v>10.863636363635999</v>
      </c>
      <c r="BE14" s="11">
        <v>10.863636363635999</v>
      </c>
      <c r="BF14" s="11">
        <v>10.9</v>
      </c>
      <c r="BG14" s="11">
        <v>10.9</v>
      </c>
      <c r="BH14" s="11">
        <v>10.9</v>
      </c>
      <c r="BI14" s="11">
        <v>10.9</v>
      </c>
      <c r="BJ14" s="11">
        <v>10.9</v>
      </c>
      <c r="BK14" s="11">
        <v>10.9</v>
      </c>
      <c r="BL14" s="11">
        <v>10.9</v>
      </c>
      <c r="BM14" s="11">
        <v>10.9</v>
      </c>
      <c r="BN14" s="12">
        <v>10.9</v>
      </c>
      <c r="BO14" s="11">
        <v>10.875284333349001</v>
      </c>
      <c r="BP14" s="11"/>
      <c r="BQ14" s="11"/>
      <c r="BR14" s="11"/>
    </row>
    <row r="15" spans="1:70" ht="14.25" customHeight="1" x14ac:dyDescent="0.35">
      <c r="A15" s="3" t="s">
        <v>10</v>
      </c>
      <c r="B15" s="3" t="s">
        <v>20</v>
      </c>
      <c r="C15" s="10">
        <v>7290002824640</v>
      </c>
      <c r="D15" s="11">
        <v>4.9000000000000004</v>
      </c>
      <c r="E15" s="11">
        <v>4.9000000000000004</v>
      </c>
      <c r="F15" s="11">
        <v>4.9000000000000004</v>
      </c>
      <c r="G15" s="11">
        <v>4.9000000000000004</v>
      </c>
      <c r="H15" s="11">
        <v>4.9000000000000004</v>
      </c>
      <c r="I15" s="11">
        <v>4.9000000000000004</v>
      </c>
      <c r="J15" s="11">
        <v>4.9000000000000004</v>
      </c>
      <c r="K15" s="11">
        <v>4.9000000000000004</v>
      </c>
      <c r="L15" s="11">
        <v>4.9000000000000004</v>
      </c>
      <c r="M15" s="11">
        <v>4.9000000000000004</v>
      </c>
      <c r="N15" s="11">
        <v>4.9000000000000004</v>
      </c>
      <c r="O15" s="11">
        <v>4.9000000000000004</v>
      </c>
      <c r="P15" s="11">
        <v>4.9000000000000004</v>
      </c>
      <c r="Q15" s="11">
        <v>4.9000000000000004</v>
      </c>
      <c r="R15" s="11">
        <v>4.9000000000000004</v>
      </c>
      <c r="S15" s="11">
        <v>4.9000000000000004</v>
      </c>
      <c r="T15" s="11">
        <v>4.9000000000000004</v>
      </c>
      <c r="U15" s="11">
        <v>4.9000000000000004</v>
      </c>
      <c r="V15" s="11">
        <v>4.9000000000000004</v>
      </c>
      <c r="W15" s="11">
        <v>4.9000000000000004</v>
      </c>
      <c r="X15" s="11">
        <v>4.9000000000000004</v>
      </c>
      <c r="Y15" s="11">
        <v>4.9000000000000004</v>
      </c>
      <c r="Z15" s="11">
        <v>4.9000000000000004</v>
      </c>
      <c r="AA15" s="11">
        <v>4.9000000000000004</v>
      </c>
      <c r="AB15" s="11">
        <v>4.9000000000000004</v>
      </c>
      <c r="AC15" s="11">
        <v>4.9000000000000004</v>
      </c>
      <c r="AD15" s="11">
        <v>4.9000000000000004</v>
      </c>
      <c r="AE15" s="11">
        <v>4.9000000000000004</v>
      </c>
      <c r="AF15" s="11">
        <v>4.9000000000000004</v>
      </c>
      <c r="AG15" s="11">
        <v>4.9000000000000004</v>
      </c>
      <c r="AH15" s="11">
        <v>4.9000000000000004</v>
      </c>
      <c r="AI15" s="11">
        <v>4.9000000000000004</v>
      </c>
      <c r="AJ15" s="11">
        <v>4.9000000000000004</v>
      </c>
      <c r="AK15" s="11">
        <v>4.9000000000000004</v>
      </c>
      <c r="AL15" s="11">
        <v>4.9000000000000004</v>
      </c>
      <c r="AM15" s="11">
        <v>4.9000000000000004</v>
      </c>
      <c r="AN15" s="11">
        <v>4.9000000000000004</v>
      </c>
      <c r="AO15" s="11">
        <v>4.9000000000000004</v>
      </c>
      <c r="AP15" s="11">
        <v>4.9000000000000004</v>
      </c>
      <c r="AQ15" s="11">
        <v>4.9000000000000004</v>
      </c>
      <c r="AR15" s="11">
        <v>4.9000000000000004</v>
      </c>
      <c r="AS15" s="11">
        <v>4.9000000000000004</v>
      </c>
      <c r="AT15" s="11">
        <v>4.9000000000000004</v>
      </c>
      <c r="AU15" s="11">
        <v>4.9000000000000004</v>
      </c>
      <c r="AV15" s="11">
        <v>4.9000000000000004</v>
      </c>
      <c r="AW15" s="11">
        <v>4.9000000000000004</v>
      </c>
      <c r="AX15" s="11">
        <v>4.9000000000000004</v>
      </c>
      <c r="AY15" s="11">
        <v>4.9000000000000004</v>
      </c>
      <c r="AZ15" s="11">
        <v>4.9000000000000004</v>
      </c>
      <c r="BA15" s="11">
        <v>4.9000000000000004</v>
      </c>
      <c r="BB15" s="11">
        <v>4.9000000000000004</v>
      </c>
      <c r="BC15" s="11">
        <v>4.9000000000000004</v>
      </c>
      <c r="BD15" s="11">
        <v>4.9000000000000004</v>
      </c>
      <c r="BE15" s="11">
        <v>4.9000000000000004</v>
      </c>
      <c r="BF15" s="11">
        <v>4.9000000000000004</v>
      </c>
      <c r="BG15" s="11">
        <v>4.9000000000000004</v>
      </c>
      <c r="BH15" s="11">
        <v>4.9000000000000004</v>
      </c>
      <c r="BI15" s="11">
        <v>4.9000000000000004</v>
      </c>
      <c r="BJ15" s="11">
        <v>4.9000000000000004</v>
      </c>
      <c r="BK15" s="11">
        <v>4.9000000000000004</v>
      </c>
      <c r="BL15" s="11">
        <v>4.9000000000000004</v>
      </c>
      <c r="BM15" s="11">
        <v>4.9000000000000004</v>
      </c>
      <c r="BN15" s="12">
        <v>4.9000000000000004</v>
      </c>
      <c r="BO15" s="11">
        <v>4.9000000000000004</v>
      </c>
      <c r="BP15" s="11"/>
      <c r="BQ15" s="11"/>
      <c r="BR15" s="11"/>
    </row>
    <row r="16" spans="1:70" ht="14.25" customHeight="1" x14ac:dyDescent="0.35">
      <c r="A16" s="3" t="s">
        <v>10</v>
      </c>
      <c r="B16" s="3" t="s">
        <v>21</v>
      </c>
      <c r="C16" s="10">
        <v>7290000048185</v>
      </c>
      <c r="D16" s="11">
        <v>5.3</v>
      </c>
      <c r="E16" s="11">
        <v>5.3</v>
      </c>
      <c r="F16" s="11">
        <v>5.3</v>
      </c>
      <c r="G16" s="11">
        <v>5.3</v>
      </c>
      <c r="H16" s="11">
        <v>5.3</v>
      </c>
      <c r="I16" s="11">
        <v>5.3</v>
      </c>
      <c r="J16" s="11">
        <v>5.3</v>
      </c>
      <c r="K16" s="11">
        <v>5.3</v>
      </c>
      <c r="L16" s="11">
        <v>5.3</v>
      </c>
      <c r="M16" s="11">
        <v>5.3</v>
      </c>
      <c r="N16" s="11">
        <v>5.3</v>
      </c>
      <c r="O16" s="11">
        <v>5.3</v>
      </c>
      <c r="P16" s="11">
        <v>5.3</v>
      </c>
      <c r="Q16" s="11">
        <v>5.3</v>
      </c>
      <c r="R16" s="11">
        <v>5.3</v>
      </c>
      <c r="S16" s="11">
        <v>5.3</v>
      </c>
      <c r="T16" s="11">
        <v>5.3</v>
      </c>
      <c r="U16" s="11">
        <v>5.3</v>
      </c>
      <c r="V16" s="11">
        <v>5.3</v>
      </c>
      <c r="W16" s="11">
        <v>5.3</v>
      </c>
      <c r="X16" s="11">
        <v>5.3</v>
      </c>
      <c r="Y16" s="11">
        <v>5.3</v>
      </c>
      <c r="Z16" s="11">
        <v>5.3</v>
      </c>
      <c r="AA16" s="11">
        <v>5.3</v>
      </c>
      <c r="AB16" s="11">
        <v>5.3</v>
      </c>
      <c r="AC16" s="11">
        <v>5.3</v>
      </c>
      <c r="AD16" s="11">
        <v>5.3</v>
      </c>
      <c r="AE16" s="11">
        <v>5.3</v>
      </c>
      <c r="AF16" s="11">
        <v>5.3</v>
      </c>
      <c r="AG16" s="11">
        <v>5.3</v>
      </c>
      <c r="AH16" s="11">
        <v>5.3</v>
      </c>
      <c r="AI16" s="11">
        <v>5.3</v>
      </c>
      <c r="AJ16" s="11">
        <v>5.3</v>
      </c>
      <c r="AK16" s="11">
        <v>5.3</v>
      </c>
      <c r="AL16" s="11">
        <v>5.3</v>
      </c>
      <c r="AM16" s="11">
        <v>5.3</v>
      </c>
      <c r="AN16" s="11">
        <v>5.3</v>
      </c>
      <c r="AO16" s="11">
        <v>5.3</v>
      </c>
      <c r="AP16" s="11">
        <v>5.3</v>
      </c>
      <c r="AQ16" s="11">
        <v>5.3</v>
      </c>
      <c r="AR16" s="11">
        <v>5.3</v>
      </c>
      <c r="AS16" s="11">
        <v>5.3</v>
      </c>
      <c r="AT16" s="11">
        <v>5.3</v>
      </c>
      <c r="AU16" s="11">
        <v>5.3</v>
      </c>
      <c r="AV16" s="11">
        <v>5.3</v>
      </c>
      <c r="AW16" s="11">
        <v>5.3</v>
      </c>
      <c r="AX16" s="11">
        <v>5.3</v>
      </c>
      <c r="AY16" s="11">
        <v>5.3</v>
      </c>
      <c r="AZ16" s="11">
        <v>5.3</v>
      </c>
      <c r="BA16" s="11">
        <v>5.3</v>
      </c>
      <c r="BB16" s="11">
        <v>5.3</v>
      </c>
      <c r="BC16" s="11">
        <v>5.3</v>
      </c>
      <c r="BD16" s="11">
        <v>5.3</v>
      </c>
      <c r="BE16" s="11">
        <v>5.3</v>
      </c>
      <c r="BF16" s="11">
        <v>5.3</v>
      </c>
      <c r="BG16" s="11">
        <v>5.3</v>
      </c>
      <c r="BH16" s="11">
        <v>5.3</v>
      </c>
      <c r="BI16" s="11">
        <v>5.3</v>
      </c>
      <c r="BJ16" s="11">
        <v>5.3</v>
      </c>
      <c r="BK16" s="11">
        <v>5.3</v>
      </c>
      <c r="BL16" s="11">
        <v>5.3</v>
      </c>
      <c r="BM16" s="11">
        <v>5.3</v>
      </c>
      <c r="BN16" s="12">
        <v>5.3</v>
      </c>
      <c r="BO16" s="11">
        <v>5.3</v>
      </c>
      <c r="BP16" s="11"/>
      <c r="BQ16" s="11"/>
      <c r="BR16" s="11"/>
    </row>
    <row r="17" spans="1:70" ht="14.25" customHeight="1" x14ac:dyDescent="0.35">
      <c r="A17" s="3" t="s">
        <v>10</v>
      </c>
      <c r="B17" s="3" t="s">
        <v>22</v>
      </c>
      <c r="C17" s="10">
        <v>7290004127800</v>
      </c>
      <c r="D17" s="11">
        <v>10.6</v>
      </c>
      <c r="E17" s="11">
        <v>10.6</v>
      </c>
      <c r="F17" s="11">
        <v>10.6</v>
      </c>
      <c r="G17" s="11">
        <v>10.6</v>
      </c>
      <c r="H17" s="11">
        <v>10.6</v>
      </c>
      <c r="I17" s="11">
        <v>10.6</v>
      </c>
      <c r="J17" s="11">
        <v>10.6</v>
      </c>
      <c r="K17" s="11">
        <v>10.6</v>
      </c>
      <c r="L17" s="11">
        <v>10.6</v>
      </c>
      <c r="M17" s="11">
        <v>10.6</v>
      </c>
      <c r="N17" s="11">
        <v>10.6</v>
      </c>
      <c r="O17" s="11">
        <v>10.6</v>
      </c>
      <c r="P17" s="11">
        <v>10.574545454545</v>
      </c>
      <c r="Q17" s="11">
        <v>10.574545454545</v>
      </c>
      <c r="R17" s="11">
        <v>10.574545454545</v>
      </c>
      <c r="S17" s="11">
        <v>10.574545454545</v>
      </c>
      <c r="T17" s="11">
        <v>10.574545454545</v>
      </c>
      <c r="U17" s="11">
        <v>10.574545454545</v>
      </c>
      <c r="V17" s="11">
        <v>10.574545454545</v>
      </c>
      <c r="W17" s="11">
        <v>10.574545454545</v>
      </c>
      <c r="X17" s="11">
        <v>10.574545454545</v>
      </c>
      <c r="Y17" s="11">
        <v>10.574545454545</v>
      </c>
      <c r="Z17" s="11">
        <v>10.574545454545</v>
      </c>
      <c r="AA17" s="11">
        <v>10.574545454545</v>
      </c>
      <c r="AB17" s="11">
        <v>10.574545454545</v>
      </c>
      <c r="AC17" s="11">
        <v>10.574545454545</v>
      </c>
      <c r="AD17" s="11">
        <v>10.574545454545</v>
      </c>
      <c r="AE17" s="11">
        <v>10.574545454545</v>
      </c>
      <c r="AF17" s="11">
        <v>10.574545454545</v>
      </c>
      <c r="AG17" s="11">
        <v>10.574545454545</v>
      </c>
      <c r="AH17" s="11">
        <v>10.574545454545</v>
      </c>
      <c r="AI17" s="11">
        <v>10.574545454545</v>
      </c>
      <c r="AJ17" s="11">
        <v>10.574545454545</v>
      </c>
      <c r="AK17" s="11">
        <v>10.574545454545</v>
      </c>
      <c r="AL17" s="11">
        <v>10.574545454545</v>
      </c>
      <c r="AM17" s="11">
        <v>10.574999999999999</v>
      </c>
      <c r="AN17" s="11">
        <v>10.574999999999999</v>
      </c>
      <c r="AO17" s="11">
        <v>10.574999999999999</v>
      </c>
      <c r="AP17" s="11">
        <v>10.574999999999999</v>
      </c>
      <c r="AQ17" s="11">
        <v>10.574999999999999</v>
      </c>
      <c r="AR17" s="11">
        <v>10.574999999999999</v>
      </c>
      <c r="AS17" s="11">
        <v>10.574999999999999</v>
      </c>
      <c r="AT17" s="11">
        <v>10.574999999999999</v>
      </c>
      <c r="AU17" s="11">
        <v>10.574999999999999</v>
      </c>
      <c r="AV17" s="11">
        <v>10.574999999999999</v>
      </c>
      <c r="AW17" s="11">
        <v>10.574999999999999</v>
      </c>
      <c r="AX17" s="11">
        <v>10.574999999999999</v>
      </c>
      <c r="AY17" s="11">
        <v>10.574999999999999</v>
      </c>
      <c r="AZ17" s="11">
        <v>10.574999999999999</v>
      </c>
      <c r="BA17" s="11">
        <v>10.574999999999999</v>
      </c>
      <c r="BB17" s="11">
        <v>10.574999999999999</v>
      </c>
      <c r="BC17" s="11">
        <v>10.574999999999999</v>
      </c>
      <c r="BD17" s="11">
        <v>10.574999999999999</v>
      </c>
      <c r="BE17" s="11">
        <v>10.574999999999999</v>
      </c>
      <c r="BF17" s="11">
        <v>10.6</v>
      </c>
      <c r="BG17" s="11">
        <v>10.6</v>
      </c>
      <c r="BH17" s="11">
        <v>10.6</v>
      </c>
      <c r="BI17" s="11">
        <v>10.6</v>
      </c>
      <c r="BJ17" s="11">
        <v>10.6</v>
      </c>
      <c r="BK17" s="11">
        <v>10.6</v>
      </c>
      <c r="BL17" s="11">
        <v>10.6</v>
      </c>
      <c r="BM17" s="11">
        <v>10.6</v>
      </c>
      <c r="BN17" s="12">
        <v>10.6</v>
      </c>
      <c r="BO17" s="11">
        <v>10.582895894428001</v>
      </c>
      <c r="BP17" s="11"/>
      <c r="BQ17" s="11"/>
      <c r="BR17" s="11"/>
    </row>
    <row r="18" spans="1:70" ht="14.25" customHeight="1" x14ac:dyDescent="0.35">
      <c r="A18" s="3" t="s">
        <v>10</v>
      </c>
      <c r="B18" s="3" t="s">
        <v>23</v>
      </c>
      <c r="C18" s="10">
        <v>7290002824183</v>
      </c>
      <c r="D18" s="11">
        <v>9.5</v>
      </c>
      <c r="E18" s="11">
        <v>9.5</v>
      </c>
      <c r="F18" s="11">
        <v>9.5</v>
      </c>
      <c r="G18" s="11">
        <v>9.5</v>
      </c>
      <c r="H18" s="11">
        <v>9.5</v>
      </c>
      <c r="I18" s="11">
        <v>9.5</v>
      </c>
      <c r="J18" s="11">
        <v>9.5</v>
      </c>
      <c r="K18" s="11">
        <v>9.5</v>
      </c>
      <c r="L18" s="11">
        <v>9.5</v>
      </c>
      <c r="M18" s="11">
        <v>9.5</v>
      </c>
      <c r="N18" s="11">
        <v>9.5</v>
      </c>
      <c r="O18" s="11">
        <v>9.5</v>
      </c>
      <c r="P18" s="11">
        <v>9.5</v>
      </c>
      <c r="Q18" s="11">
        <v>9.5</v>
      </c>
      <c r="R18" s="11">
        <v>9.5</v>
      </c>
      <c r="S18" s="11">
        <v>9.5</v>
      </c>
      <c r="T18" s="11">
        <v>9.5</v>
      </c>
      <c r="U18" s="11">
        <v>9.5</v>
      </c>
      <c r="V18" s="11">
        <v>9.5</v>
      </c>
      <c r="W18" s="11">
        <v>9.5</v>
      </c>
      <c r="X18" s="11">
        <v>9.5</v>
      </c>
      <c r="Y18" s="11">
        <v>9.5</v>
      </c>
      <c r="Z18" s="11">
        <v>9.5</v>
      </c>
      <c r="AA18" s="11">
        <v>9.5</v>
      </c>
      <c r="AB18" s="11">
        <v>9.5</v>
      </c>
      <c r="AC18" s="11">
        <v>9.5</v>
      </c>
      <c r="AD18" s="11">
        <v>9.5</v>
      </c>
      <c r="AE18" s="11">
        <v>9.5</v>
      </c>
      <c r="AF18" s="11">
        <v>9.5</v>
      </c>
      <c r="AG18" s="11">
        <v>9.5</v>
      </c>
      <c r="AH18" s="11">
        <v>9.5</v>
      </c>
      <c r="AI18" s="11">
        <v>9.5</v>
      </c>
      <c r="AJ18" s="11">
        <v>9.5</v>
      </c>
      <c r="AK18" s="11">
        <v>9.5</v>
      </c>
      <c r="AL18" s="11">
        <v>9.5</v>
      </c>
      <c r="AM18" s="11">
        <v>9.5</v>
      </c>
      <c r="AN18" s="11">
        <v>9.5</v>
      </c>
      <c r="AO18" s="11">
        <v>9.5</v>
      </c>
      <c r="AP18" s="11">
        <v>9.5</v>
      </c>
      <c r="AQ18" s="11">
        <v>9.5</v>
      </c>
      <c r="AR18" s="11">
        <v>9.5</v>
      </c>
      <c r="AS18" s="11">
        <v>9.5</v>
      </c>
      <c r="AT18" s="11">
        <v>9.5</v>
      </c>
      <c r="AU18" s="11">
        <v>9.5</v>
      </c>
      <c r="AV18" s="11">
        <v>9.5</v>
      </c>
      <c r="AW18" s="11">
        <v>9.5</v>
      </c>
      <c r="AX18" s="11">
        <v>9.5</v>
      </c>
      <c r="AY18" s="11">
        <v>9.5</v>
      </c>
      <c r="AZ18" s="11">
        <v>9.5</v>
      </c>
      <c r="BA18" s="11">
        <v>9.5</v>
      </c>
      <c r="BB18" s="11">
        <v>9.5</v>
      </c>
      <c r="BC18" s="11">
        <v>9.5</v>
      </c>
      <c r="BD18" s="11">
        <v>9.5</v>
      </c>
      <c r="BE18" s="11">
        <v>9.5</v>
      </c>
      <c r="BF18" s="11">
        <v>9.5</v>
      </c>
      <c r="BG18" s="11">
        <v>9.5</v>
      </c>
      <c r="BH18" s="11">
        <v>9.5</v>
      </c>
      <c r="BI18" s="11">
        <v>9.5</v>
      </c>
      <c r="BJ18" s="11">
        <v>9.5</v>
      </c>
      <c r="BK18" s="11">
        <v>9.5</v>
      </c>
      <c r="BL18" s="11">
        <v>9.5</v>
      </c>
      <c r="BM18" s="11">
        <v>9.5</v>
      </c>
      <c r="BN18" s="12">
        <v>9.5</v>
      </c>
      <c r="BO18" s="11">
        <v>9.5</v>
      </c>
      <c r="BP18" s="11"/>
      <c r="BQ18" s="11"/>
      <c r="BR18" s="11"/>
    </row>
    <row r="19" spans="1:70" ht="14.25" customHeight="1" x14ac:dyDescent="0.35">
      <c r="A19" s="3" t="s">
        <v>10</v>
      </c>
      <c r="B19" s="3" t="s">
        <v>24</v>
      </c>
      <c r="C19" s="10">
        <v>7290106574977</v>
      </c>
      <c r="D19" s="11">
        <v>7.9370370370370003</v>
      </c>
      <c r="E19" s="11">
        <v>7.9</v>
      </c>
      <c r="F19" s="11">
        <v>7.9</v>
      </c>
      <c r="G19" s="11">
        <v>7.9</v>
      </c>
      <c r="H19" s="11">
        <v>7.9</v>
      </c>
      <c r="I19" s="11">
        <v>7.9</v>
      </c>
      <c r="J19" s="11">
        <v>7.9</v>
      </c>
      <c r="K19" s="11">
        <v>7.9</v>
      </c>
      <c r="L19" s="11">
        <v>7.56</v>
      </c>
      <c r="M19" s="11">
        <v>7.51</v>
      </c>
      <c r="N19" s="11">
        <v>7.51</v>
      </c>
      <c r="O19" s="11">
        <v>7.51</v>
      </c>
      <c r="P19" s="11">
        <v>7.51</v>
      </c>
      <c r="Q19" s="11">
        <v>7.51</v>
      </c>
      <c r="R19" s="11">
        <v>7.51</v>
      </c>
      <c r="S19" s="11">
        <v>7.51</v>
      </c>
      <c r="T19" s="11">
        <v>7.51</v>
      </c>
      <c r="U19" s="11">
        <v>7.51</v>
      </c>
      <c r="V19" s="11">
        <v>7.51</v>
      </c>
      <c r="W19" s="11">
        <v>7.51</v>
      </c>
      <c r="X19" s="11">
        <v>7.51</v>
      </c>
      <c r="Y19" s="11">
        <v>7.51</v>
      </c>
      <c r="Z19" s="11">
        <v>7.51</v>
      </c>
      <c r="AA19" s="11">
        <v>7.51</v>
      </c>
      <c r="AB19" s="11">
        <v>7.51</v>
      </c>
      <c r="AC19" s="11">
        <v>7.51</v>
      </c>
      <c r="AD19" s="11">
        <v>7.51</v>
      </c>
      <c r="AE19" s="11">
        <v>7.51</v>
      </c>
      <c r="AF19" s="11">
        <v>7.5</v>
      </c>
      <c r="AG19" s="11">
        <v>7.5</v>
      </c>
      <c r="AH19" s="11">
        <v>7.5</v>
      </c>
      <c r="AI19" s="11">
        <v>7.5</v>
      </c>
      <c r="AJ19" s="11">
        <v>7.5</v>
      </c>
      <c r="AK19" s="11">
        <v>7.5</v>
      </c>
      <c r="AL19" s="11">
        <v>7.5</v>
      </c>
      <c r="AM19" s="11">
        <v>7.5</v>
      </c>
      <c r="AN19" s="11">
        <v>7.5</v>
      </c>
      <c r="AO19" s="11">
        <v>7.5</v>
      </c>
      <c r="AP19" s="11">
        <v>7.5</v>
      </c>
      <c r="AQ19" s="11">
        <v>7.5</v>
      </c>
      <c r="AR19" s="11">
        <v>7.5</v>
      </c>
      <c r="AS19" s="11">
        <v>7.5</v>
      </c>
      <c r="AT19" s="11">
        <v>7.5</v>
      </c>
      <c r="AU19" s="11">
        <v>7.5</v>
      </c>
      <c r="AV19" s="11">
        <v>7.5</v>
      </c>
      <c r="AW19" s="11">
        <v>7.5</v>
      </c>
      <c r="AX19" s="11">
        <v>7.5</v>
      </c>
      <c r="AY19" s="11">
        <v>7.5</v>
      </c>
      <c r="AZ19" s="11">
        <v>7.5</v>
      </c>
      <c r="BA19" s="11">
        <v>7.5</v>
      </c>
      <c r="BB19" s="11">
        <v>7.5</v>
      </c>
      <c r="BC19" s="11">
        <v>7.5</v>
      </c>
      <c r="BD19" s="11">
        <v>7.5</v>
      </c>
      <c r="BE19" s="11">
        <v>7.5428571428571001</v>
      </c>
      <c r="BF19" s="11">
        <v>9.4714285714286</v>
      </c>
      <c r="BG19" s="11">
        <v>7.8428571428570999</v>
      </c>
      <c r="BH19" s="11">
        <v>7.6285714285713997</v>
      </c>
      <c r="BI19" s="11">
        <v>7.6285714285713997</v>
      </c>
      <c r="BJ19" s="11">
        <v>7.5428571428571001</v>
      </c>
      <c r="BK19" s="11">
        <v>7.5</v>
      </c>
      <c r="BL19" s="11">
        <v>7.5</v>
      </c>
      <c r="BM19" s="11">
        <v>7.5</v>
      </c>
      <c r="BN19" s="12">
        <v>7.74</v>
      </c>
      <c r="BO19" s="11">
        <v>7.5990996757126004</v>
      </c>
      <c r="BP19" s="11"/>
      <c r="BQ19" s="11"/>
      <c r="BR19" s="11"/>
    </row>
    <row r="20" spans="1:70" ht="14.25" customHeight="1" x14ac:dyDescent="0.35">
      <c r="A20" s="3" t="s">
        <v>10</v>
      </c>
      <c r="B20" s="3" t="s">
        <v>25</v>
      </c>
      <c r="C20" s="10">
        <v>7290000076133</v>
      </c>
      <c r="D20" s="11">
        <v>7.9185185185184999</v>
      </c>
      <c r="E20" s="11">
        <v>7.9</v>
      </c>
      <c r="F20" s="11">
        <v>7.9</v>
      </c>
      <c r="G20" s="11">
        <v>7.9</v>
      </c>
      <c r="H20" s="11">
        <v>7.9</v>
      </c>
      <c r="I20" s="11">
        <v>7.9</v>
      </c>
      <c r="J20" s="11">
        <v>7.9</v>
      </c>
      <c r="K20" s="11">
        <v>7.9</v>
      </c>
      <c r="L20" s="11">
        <v>7.55</v>
      </c>
      <c r="M20" s="11">
        <v>7.52</v>
      </c>
      <c r="N20" s="11">
        <v>7.51</v>
      </c>
      <c r="O20" s="11">
        <v>7.51</v>
      </c>
      <c r="P20" s="11">
        <v>6.68</v>
      </c>
      <c r="Q20" s="11">
        <v>6.7211111111111004</v>
      </c>
      <c r="R20" s="11">
        <v>6.68</v>
      </c>
      <c r="S20" s="11">
        <v>6.68</v>
      </c>
      <c r="T20" s="11">
        <v>6.68</v>
      </c>
      <c r="U20" s="11">
        <v>7.51</v>
      </c>
      <c r="V20" s="11">
        <v>7.5352727272726998</v>
      </c>
      <c r="W20" s="11">
        <v>7.51</v>
      </c>
      <c r="X20" s="11">
        <v>7.51</v>
      </c>
      <c r="Y20" s="11">
        <v>7.51</v>
      </c>
      <c r="Z20" s="11">
        <v>7.51</v>
      </c>
      <c r="AA20" s="11">
        <v>7.51</v>
      </c>
      <c r="AB20" s="11">
        <v>7.51</v>
      </c>
      <c r="AC20" s="11">
        <v>7.51</v>
      </c>
      <c r="AD20" s="11">
        <v>7.51</v>
      </c>
      <c r="AE20" s="11">
        <v>7.51</v>
      </c>
      <c r="AF20" s="11">
        <v>7.5</v>
      </c>
      <c r="AG20" s="11">
        <v>7.5</v>
      </c>
      <c r="AH20" s="11">
        <v>7.5</v>
      </c>
      <c r="AI20" s="11">
        <v>7.5</v>
      </c>
      <c r="AJ20" s="11">
        <v>7.5</v>
      </c>
      <c r="AK20" s="11">
        <v>7.5</v>
      </c>
      <c r="AL20" s="11">
        <v>7.5</v>
      </c>
      <c r="AM20" s="11">
        <v>7.5</v>
      </c>
      <c r="AN20" s="11">
        <v>7.5</v>
      </c>
      <c r="AO20" s="11">
        <v>7.5</v>
      </c>
      <c r="AP20" s="11">
        <v>7.5</v>
      </c>
      <c r="AQ20" s="11">
        <v>7.5</v>
      </c>
      <c r="AR20" s="11">
        <v>7.5</v>
      </c>
      <c r="AS20" s="11">
        <v>7.5</v>
      </c>
      <c r="AT20" s="11">
        <v>7.5</v>
      </c>
      <c r="AU20" s="11">
        <v>7.5</v>
      </c>
      <c r="AV20" s="11">
        <v>7.5</v>
      </c>
      <c r="AW20" s="11">
        <v>7.5</v>
      </c>
      <c r="AX20" s="11">
        <v>7.5</v>
      </c>
      <c r="AY20" s="11">
        <v>7.5</v>
      </c>
      <c r="AZ20" s="11">
        <v>7.5</v>
      </c>
      <c r="BA20" s="11">
        <v>7.5</v>
      </c>
      <c r="BB20" s="11">
        <v>7.5</v>
      </c>
      <c r="BC20" s="11">
        <v>7.5</v>
      </c>
      <c r="BD20" s="11">
        <v>7.5</v>
      </c>
      <c r="BE20" s="11">
        <v>7.5</v>
      </c>
      <c r="BF20" s="11">
        <v>8.6454545454545002</v>
      </c>
      <c r="BG20" s="11">
        <v>7.7</v>
      </c>
      <c r="BH20" s="11">
        <v>7.5750000000000002</v>
      </c>
      <c r="BI20" s="11">
        <v>7.5750000000000002</v>
      </c>
      <c r="BJ20" s="11">
        <v>7.5250000000000004</v>
      </c>
      <c r="BK20" s="11">
        <v>7.5254545454545001</v>
      </c>
      <c r="BL20" s="11">
        <v>7.5254545454545001</v>
      </c>
      <c r="BM20" s="11">
        <v>7.5254545454545001</v>
      </c>
      <c r="BN20" s="12">
        <v>7.74</v>
      </c>
      <c r="BO20" s="11">
        <v>7.5158342022374001</v>
      </c>
      <c r="BP20" s="11"/>
      <c r="BQ20" s="11"/>
      <c r="BR20" s="11"/>
    </row>
    <row r="21" spans="1:70" ht="14.25" customHeight="1" x14ac:dyDescent="0.35">
      <c r="A21" s="3" t="s">
        <v>10</v>
      </c>
      <c r="B21" s="3" t="s">
        <v>26</v>
      </c>
      <c r="C21" s="10">
        <v>7290000211442</v>
      </c>
      <c r="D21" s="11">
        <v>9.85</v>
      </c>
      <c r="E21" s="11">
        <v>9.85</v>
      </c>
      <c r="F21" s="11">
        <v>9.85</v>
      </c>
      <c r="G21" s="11">
        <v>9.85</v>
      </c>
      <c r="H21" s="11">
        <v>9.85</v>
      </c>
      <c r="I21" s="11">
        <v>9.85</v>
      </c>
      <c r="J21" s="11">
        <v>9.74</v>
      </c>
      <c r="K21" s="11">
        <v>9.59</v>
      </c>
      <c r="L21" s="11">
        <v>9.59</v>
      </c>
      <c r="M21" s="11">
        <v>9.59</v>
      </c>
      <c r="N21" s="11">
        <v>9.6300000000000008</v>
      </c>
      <c r="O21" s="11">
        <v>9.6300000000000008</v>
      </c>
      <c r="P21" s="11">
        <v>9.59</v>
      </c>
      <c r="Q21" s="11">
        <v>9.59</v>
      </c>
      <c r="R21" s="11">
        <v>9.59</v>
      </c>
      <c r="S21" s="11">
        <v>9.59</v>
      </c>
      <c r="T21" s="11">
        <v>9.59</v>
      </c>
      <c r="U21" s="11">
        <v>9.59</v>
      </c>
      <c r="V21" s="11">
        <v>9.59</v>
      </c>
      <c r="W21" s="11">
        <v>9.59</v>
      </c>
      <c r="X21" s="11">
        <v>9.59</v>
      </c>
      <c r="Y21" s="11">
        <v>9.59</v>
      </c>
      <c r="Z21" s="11">
        <v>8.06</v>
      </c>
      <c r="AA21" s="11">
        <v>7.85</v>
      </c>
      <c r="AB21" s="11">
        <v>7.85</v>
      </c>
      <c r="AC21" s="11">
        <v>7.85</v>
      </c>
      <c r="AD21" s="11">
        <v>7.85</v>
      </c>
      <c r="AE21" s="11">
        <v>7.85</v>
      </c>
      <c r="AF21" s="11">
        <v>7.85</v>
      </c>
      <c r="AG21" s="11">
        <v>7.85</v>
      </c>
      <c r="AH21" s="11">
        <v>7.85</v>
      </c>
      <c r="AI21" s="11">
        <v>7.85</v>
      </c>
      <c r="AJ21" s="11">
        <v>10.360727272727001</v>
      </c>
      <c r="AK21" s="11">
        <v>10.360727272727001</v>
      </c>
      <c r="AL21" s="11">
        <v>9.7527272727273004</v>
      </c>
      <c r="AM21" s="11">
        <v>9.5399999999999991</v>
      </c>
      <c r="AN21" s="11">
        <v>9.5399999999999991</v>
      </c>
      <c r="AO21" s="11">
        <v>9.5399999999999991</v>
      </c>
      <c r="AP21" s="11">
        <v>9.5399999999999991</v>
      </c>
      <c r="AQ21" s="11">
        <v>9.5399999999999991</v>
      </c>
      <c r="AR21" s="11">
        <v>9.5399999999999991</v>
      </c>
      <c r="AS21" s="11">
        <v>9.5399999999999991</v>
      </c>
      <c r="AT21" s="11">
        <v>9.5399999999999991</v>
      </c>
      <c r="AU21" s="11">
        <v>9.5399999999999991</v>
      </c>
      <c r="AV21" s="11">
        <v>9.5399999999999991</v>
      </c>
      <c r="AW21" s="11">
        <v>9.5399999999999991</v>
      </c>
      <c r="AX21" s="11">
        <v>9.5399999999999991</v>
      </c>
      <c r="AY21" s="11">
        <v>9.5399999999999991</v>
      </c>
      <c r="AZ21" s="11">
        <v>9.44</v>
      </c>
      <c r="BA21" s="11">
        <v>9.44</v>
      </c>
      <c r="BB21" s="11">
        <v>9.44</v>
      </c>
      <c r="BC21" s="11">
        <v>9.44</v>
      </c>
      <c r="BD21" s="11">
        <v>9.44</v>
      </c>
      <c r="BE21" s="11">
        <v>9.44</v>
      </c>
      <c r="BF21" s="11">
        <v>9.9</v>
      </c>
      <c r="BG21" s="11">
        <v>9.9</v>
      </c>
      <c r="BH21" s="11">
        <v>9.9</v>
      </c>
      <c r="BI21" s="11">
        <v>9.9</v>
      </c>
      <c r="BJ21" s="11">
        <v>9.9</v>
      </c>
      <c r="BK21" s="11">
        <v>9.9</v>
      </c>
      <c r="BL21" s="11">
        <v>9.9</v>
      </c>
      <c r="BM21" s="11">
        <v>9.9</v>
      </c>
      <c r="BN21" s="12">
        <v>9.6307142857142995</v>
      </c>
      <c r="BO21" s="11">
        <v>9.3840997067448999</v>
      </c>
      <c r="BP21" s="11"/>
      <c r="BQ21" s="11"/>
      <c r="BR21" s="11"/>
    </row>
    <row r="22" spans="1:70" ht="14.25" customHeight="1" x14ac:dyDescent="0.35">
      <c r="A22" s="3" t="s">
        <v>10</v>
      </c>
      <c r="B22" s="3" t="s">
        <v>27</v>
      </c>
      <c r="C22" s="10">
        <v>7290003643004</v>
      </c>
      <c r="D22" s="11">
        <v>12.932727272727</v>
      </c>
      <c r="E22" s="11">
        <v>12.9</v>
      </c>
      <c r="F22" s="11">
        <v>12.9</v>
      </c>
      <c r="G22" s="11">
        <v>12.9</v>
      </c>
      <c r="H22" s="11">
        <v>12.9</v>
      </c>
      <c r="I22" s="11">
        <v>12.9</v>
      </c>
      <c r="J22" s="11">
        <v>12.9</v>
      </c>
      <c r="K22" s="11">
        <v>12.9</v>
      </c>
      <c r="L22" s="11">
        <v>12.9</v>
      </c>
      <c r="M22" s="11">
        <v>12.9</v>
      </c>
      <c r="N22" s="11">
        <v>12.9</v>
      </c>
      <c r="O22" s="11">
        <v>12.9</v>
      </c>
      <c r="P22" s="11">
        <v>12.9</v>
      </c>
      <c r="Q22" s="11">
        <v>12.9</v>
      </c>
      <c r="R22" s="11">
        <v>12.9</v>
      </c>
      <c r="S22" s="11">
        <v>12.9</v>
      </c>
      <c r="T22" s="11">
        <v>12.9</v>
      </c>
      <c r="U22" s="11">
        <v>12.9</v>
      </c>
      <c r="V22" s="11">
        <v>12.9</v>
      </c>
      <c r="W22" s="11">
        <v>12.9</v>
      </c>
      <c r="X22" s="11">
        <v>10.06</v>
      </c>
      <c r="Y22" s="11">
        <v>9.9499999999999993</v>
      </c>
      <c r="Z22" s="11">
        <v>9.9499999999999993</v>
      </c>
      <c r="AA22" s="11">
        <v>9.9</v>
      </c>
      <c r="AB22" s="11">
        <v>9.9</v>
      </c>
      <c r="AC22" s="11">
        <v>9.9</v>
      </c>
      <c r="AD22" s="11">
        <v>9.9</v>
      </c>
      <c r="AE22" s="11">
        <v>9.9</v>
      </c>
      <c r="AF22" s="11">
        <v>9.9</v>
      </c>
      <c r="AG22" s="11">
        <v>9.9</v>
      </c>
      <c r="AH22" s="11">
        <v>9.9</v>
      </c>
      <c r="AI22" s="11">
        <v>9.9</v>
      </c>
      <c r="AJ22" s="11">
        <v>9.9</v>
      </c>
      <c r="AK22" s="11">
        <v>9.9</v>
      </c>
      <c r="AL22" s="11">
        <v>12.3</v>
      </c>
      <c r="AM22" s="11">
        <v>12.9</v>
      </c>
      <c r="AN22" s="11">
        <v>12.9</v>
      </c>
      <c r="AO22" s="11">
        <v>12.9</v>
      </c>
      <c r="AP22" s="11">
        <v>12.9</v>
      </c>
      <c r="AQ22" s="11">
        <v>12.9</v>
      </c>
      <c r="AR22" s="11">
        <v>12.9</v>
      </c>
      <c r="AS22" s="11">
        <v>12.9</v>
      </c>
      <c r="AT22" s="11">
        <v>12.9</v>
      </c>
      <c r="AU22" s="11">
        <v>12.9</v>
      </c>
      <c r="AV22" s="11">
        <v>12.9</v>
      </c>
      <c r="AW22" s="11">
        <v>12.9</v>
      </c>
      <c r="AX22" s="11">
        <v>12.9</v>
      </c>
      <c r="AY22" s="11">
        <v>12.9</v>
      </c>
      <c r="AZ22" s="11">
        <v>12.9</v>
      </c>
      <c r="BA22" s="11">
        <v>12.9</v>
      </c>
      <c r="BB22" s="11">
        <v>12.9</v>
      </c>
      <c r="BC22" s="11">
        <v>12.9</v>
      </c>
      <c r="BD22" s="11">
        <v>12.9</v>
      </c>
      <c r="BE22" s="11">
        <v>12.9</v>
      </c>
      <c r="BF22" s="11">
        <v>12.9</v>
      </c>
      <c r="BG22" s="11">
        <v>12.9</v>
      </c>
      <c r="BH22" s="11">
        <v>12.9</v>
      </c>
      <c r="BI22" s="11">
        <v>12.9</v>
      </c>
      <c r="BJ22" s="11">
        <v>12.9</v>
      </c>
      <c r="BK22" s="11">
        <v>12.9</v>
      </c>
      <c r="BL22" s="11">
        <v>12.9</v>
      </c>
      <c r="BM22" s="11">
        <v>12.9</v>
      </c>
      <c r="BN22" s="12">
        <v>12.73</v>
      </c>
      <c r="BO22" s="11">
        <v>12.217624633431001</v>
      </c>
      <c r="BP22" s="11"/>
      <c r="BQ22" s="11"/>
      <c r="BR22" s="11"/>
    </row>
    <row r="23" spans="1:70" ht="14.25" customHeight="1" x14ac:dyDescent="0.35">
      <c r="A23" s="3" t="s">
        <v>10</v>
      </c>
      <c r="B23" s="3" t="s">
        <v>28</v>
      </c>
      <c r="C23" s="10">
        <v>8901537024014</v>
      </c>
      <c r="D23" s="11">
        <v>12.494444444443999</v>
      </c>
      <c r="E23" s="11">
        <v>12.494444444443999</v>
      </c>
      <c r="F23" s="11">
        <v>12.494444444443999</v>
      </c>
      <c r="G23" s="11">
        <v>12.494444444443999</v>
      </c>
      <c r="H23" s="11">
        <v>12.498181818181999</v>
      </c>
      <c r="I23" s="11">
        <v>12.494444444443999</v>
      </c>
      <c r="J23" s="11">
        <v>12.494444444443999</v>
      </c>
      <c r="K23" s="11">
        <v>12.494444444443999</v>
      </c>
      <c r="L23" s="11">
        <v>12.494444444443999</v>
      </c>
      <c r="M23" s="11">
        <v>12.494444444443999</v>
      </c>
      <c r="N23" s="11">
        <v>12.494444444443999</v>
      </c>
      <c r="O23" s="11">
        <v>12.494444444443999</v>
      </c>
      <c r="P23" s="11">
        <v>12.494444444443999</v>
      </c>
      <c r="Q23" s="11">
        <v>10.840754716980999</v>
      </c>
      <c r="R23" s="11">
        <v>12.275471698113</v>
      </c>
      <c r="S23" s="11">
        <v>12.424444444443999</v>
      </c>
      <c r="T23" s="11">
        <v>12.353703703703999</v>
      </c>
      <c r="U23" s="11">
        <v>12.36</v>
      </c>
      <c r="V23" s="11">
        <v>12.7</v>
      </c>
      <c r="W23" s="11">
        <v>12.7</v>
      </c>
      <c r="X23" s="11">
        <v>12.7</v>
      </c>
      <c r="Y23" s="11">
        <v>12.7</v>
      </c>
      <c r="Z23" s="11">
        <v>12.7</v>
      </c>
      <c r="AA23" s="11">
        <v>12.7</v>
      </c>
      <c r="AB23" s="11">
        <v>12.7</v>
      </c>
      <c r="AC23" s="11">
        <v>12.7</v>
      </c>
      <c r="AD23" s="11">
        <v>12.7</v>
      </c>
      <c r="AE23" s="11">
        <v>12.7</v>
      </c>
      <c r="AF23" s="11">
        <v>12.7</v>
      </c>
      <c r="AG23" s="11">
        <v>12.7</v>
      </c>
      <c r="AH23" s="11">
        <v>12.7</v>
      </c>
      <c r="AI23" s="11">
        <v>12.7</v>
      </c>
      <c r="AJ23" s="11">
        <v>12.7</v>
      </c>
      <c r="AK23" s="11">
        <v>12.7</v>
      </c>
      <c r="AL23" s="11">
        <v>12.7</v>
      </c>
      <c r="AM23" s="11">
        <v>12.7</v>
      </c>
      <c r="AN23" s="11">
        <v>12.7</v>
      </c>
      <c r="AO23" s="11">
        <v>12.7</v>
      </c>
      <c r="AP23" s="11">
        <v>12.7</v>
      </c>
      <c r="AQ23" s="11">
        <v>12.7</v>
      </c>
      <c r="AR23" s="11">
        <v>12.7</v>
      </c>
      <c r="AS23" s="11">
        <v>12.7</v>
      </c>
      <c r="AT23" s="11">
        <v>12.7</v>
      </c>
      <c r="AU23" s="11">
        <v>12.7</v>
      </c>
      <c r="AV23" s="11">
        <v>12.7</v>
      </c>
      <c r="AW23" s="11">
        <v>12.7</v>
      </c>
      <c r="AX23" s="11">
        <v>12.7</v>
      </c>
      <c r="AY23" s="11">
        <v>12.7</v>
      </c>
      <c r="AZ23" s="11">
        <v>12.7</v>
      </c>
      <c r="BA23" s="11">
        <v>12.7</v>
      </c>
      <c r="BB23" s="11">
        <v>12.7</v>
      </c>
      <c r="BC23" s="11">
        <v>12.7</v>
      </c>
      <c r="BD23" s="11">
        <v>12.7</v>
      </c>
      <c r="BE23" s="11">
        <v>12.7</v>
      </c>
      <c r="BF23" s="11">
        <v>12.7</v>
      </c>
      <c r="BG23" s="11">
        <v>12.7</v>
      </c>
      <c r="BH23" s="11">
        <v>12.7</v>
      </c>
      <c r="BI23" s="11">
        <v>12.7</v>
      </c>
      <c r="BJ23" s="11">
        <v>12.7</v>
      </c>
      <c r="BK23" s="11">
        <v>12.7</v>
      </c>
      <c r="BL23" s="11">
        <v>12.7</v>
      </c>
      <c r="BM23" s="11">
        <v>12.7</v>
      </c>
      <c r="BN23" s="12">
        <v>12.7</v>
      </c>
      <c r="BO23" s="11">
        <v>12.604611124431999</v>
      </c>
      <c r="BP23" s="11"/>
      <c r="BQ23" s="11"/>
      <c r="BR23" s="11"/>
    </row>
    <row r="24" spans="1:70" ht="14.25" customHeight="1" x14ac:dyDescent="0.35">
      <c r="A24" s="3" t="s">
        <v>10</v>
      </c>
      <c r="B24" s="3" t="s">
        <v>29</v>
      </c>
      <c r="C24" s="10">
        <v>7290100700396</v>
      </c>
      <c r="D24" s="11">
        <v>9.9</v>
      </c>
      <c r="E24" s="11">
        <v>9.9</v>
      </c>
      <c r="F24" s="11">
        <v>9.9</v>
      </c>
      <c r="G24" s="11">
        <v>9.9</v>
      </c>
      <c r="H24" s="11">
        <v>9.9</v>
      </c>
      <c r="I24" s="11">
        <v>9.9</v>
      </c>
      <c r="J24" s="11">
        <v>9.9</v>
      </c>
      <c r="K24" s="11">
        <v>9.9</v>
      </c>
      <c r="L24" s="11">
        <v>9.9</v>
      </c>
      <c r="M24" s="11">
        <v>9.9</v>
      </c>
      <c r="N24" s="11">
        <v>9.9</v>
      </c>
      <c r="O24" s="11">
        <v>9.9</v>
      </c>
      <c r="P24" s="11">
        <v>9.9</v>
      </c>
      <c r="Q24" s="11">
        <v>9.9</v>
      </c>
      <c r="R24" s="11">
        <v>9.9</v>
      </c>
      <c r="S24" s="11">
        <v>9.9</v>
      </c>
      <c r="T24" s="11">
        <v>9.9</v>
      </c>
      <c r="U24" s="11">
        <v>9.9</v>
      </c>
      <c r="V24" s="11">
        <v>9.9</v>
      </c>
      <c r="W24" s="11">
        <v>8.99</v>
      </c>
      <c r="X24" s="11">
        <v>8.9</v>
      </c>
      <c r="Y24" s="11">
        <v>8.9</v>
      </c>
      <c r="Z24" s="11">
        <v>8.9</v>
      </c>
      <c r="AA24" s="11">
        <v>8.9</v>
      </c>
      <c r="AB24" s="11">
        <v>8.9</v>
      </c>
      <c r="AC24" s="11">
        <v>8.9</v>
      </c>
      <c r="AD24" s="11">
        <v>8.9</v>
      </c>
      <c r="AE24" s="11">
        <v>8.9</v>
      </c>
      <c r="AF24" s="11">
        <v>8.9</v>
      </c>
      <c r="AG24" s="11">
        <v>8.9</v>
      </c>
      <c r="AH24" s="11">
        <v>8.9</v>
      </c>
      <c r="AI24" s="11">
        <v>8.9</v>
      </c>
      <c r="AJ24" s="11">
        <v>8.9</v>
      </c>
      <c r="AK24" s="11">
        <v>8.9</v>
      </c>
      <c r="AL24" s="11">
        <v>8.9</v>
      </c>
      <c r="AM24" s="11">
        <v>8.92</v>
      </c>
      <c r="AN24" s="11">
        <v>8.92</v>
      </c>
      <c r="AO24" s="11">
        <v>8.92</v>
      </c>
      <c r="AP24" s="11">
        <v>8.92</v>
      </c>
      <c r="AQ24" s="11">
        <v>8.92</v>
      </c>
      <c r="AR24" s="11">
        <v>8.92</v>
      </c>
      <c r="AS24" s="11">
        <v>8.92</v>
      </c>
      <c r="AT24" s="11">
        <v>8.92</v>
      </c>
      <c r="AU24" s="11">
        <v>8.92</v>
      </c>
      <c r="AV24" s="11">
        <v>8.92</v>
      </c>
      <c r="AW24" s="11">
        <v>8.92</v>
      </c>
      <c r="AX24" s="11">
        <v>8.92</v>
      </c>
      <c r="AY24" s="11">
        <v>8.92</v>
      </c>
      <c r="AZ24" s="11">
        <v>8.92</v>
      </c>
      <c r="BA24" s="11">
        <v>8.92</v>
      </c>
      <c r="BB24" s="11">
        <v>8.92</v>
      </c>
      <c r="BC24" s="11">
        <v>8.92</v>
      </c>
      <c r="BD24" s="11">
        <v>8.92</v>
      </c>
      <c r="BE24" s="11">
        <v>8.92</v>
      </c>
      <c r="BF24" s="11">
        <v>11</v>
      </c>
      <c r="BG24" s="11">
        <v>11</v>
      </c>
      <c r="BH24" s="11">
        <v>11</v>
      </c>
      <c r="BI24" s="11">
        <v>11</v>
      </c>
      <c r="BJ24" s="11">
        <v>10.08</v>
      </c>
      <c r="BK24" s="11">
        <v>10.039999999999999</v>
      </c>
      <c r="BL24" s="11">
        <v>10.039999999999999</v>
      </c>
      <c r="BM24" s="11">
        <v>9.94</v>
      </c>
      <c r="BN24" s="12">
        <v>8.0299999999999994</v>
      </c>
      <c r="BO24" s="11">
        <v>9.4220967741935997</v>
      </c>
      <c r="BP24" s="11"/>
      <c r="BQ24" s="11"/>
      <c r="BR24" s="11"/>
    </row>
    <row r="25" spans="1:70" ht="14.25" customHeight="1" x14ac:dyDescent="0.35">
      <c r="A25" s="3" t="s">
        <v>10</v>
      </c>
      <c r="B25" s="3" t="s">
        <v>30</v>
      </c>
      <c r="C25" s="10">
        <v>7290000057118</v>
      </c>
      <c r="D25" s="11">
        <v>23.5</v>
      </c>
      <c r="E25" s="11">
        <v>23.5</v>
      </c>
      <c r="F25" s="11">
        <v>20.487755102041</v>
      </c>
      <c r="G25" s="11">
        <v>20.332000000000001</v>
      </c>
      <c r="H25" s="11">
        <v>20.332000000000001</v>
      </c>
      <c r="I25" s="11">
        <v>19.972000000000001</v>
      </c>
      <c r="J25" s="11">
        <v>19.899999999999999</v>
      </c>
      <c r="K25" s="11">
        <v>19.899999999999999</v>
      </c>
      <c r="L25" s="11">
        <v>19.899999999999999</v>
      </c>
      <c r="M25" s="11">
        <v>19.899999999999999</v>
      </c>
      <c r="N25" s="11">
        <v>19.899999999999999</v>
      </c>
      <c r="O25" s="11">
        <v>19.899999999999999</v>
      </c>
      <c r="P25" s="11">
        <v>19.899999999999999</v>
      </c>
      <c r="Q25" s="11">
        <v>19.899999999999999</v>
      </c>
      <c r="R25" s="11">
        <v>19.899999999999999</v>
      </c>
      <c r="S25" s="11">
        <v>19.899999999999999</v>
      </c>
      <c r="T25" s="11">
        <v>19.899999999999999</v>
      </c>
      <c r="U25" s="11">
        <v>19.899999999999999</v>
      </c>
      <c r="V25" s="11">
        <v>19.899999999999999</v>
      </c>
      <c r="W25" s="11">
        <v>19.899999999999999</v>
      </c>
      <c r="X25" s="11">
        <v>19.899999999999999</v>
      </c>
      <c r="Y25" s="11">
        <v>19.899999999999999</v>
      </c>
      <c r="Z25" s="11">
        <v>19.899999999999999</v>
      </c>
      <c r="AA25" s="11">
        <v>19.899999999999999</v>
      </c>
      <c r="AB25" s="11">
        <v>19.899999999999999</v>
      </c>
      <c r="AC25" s="11">
        <v>19.899999999999999</v>
      </c>
      <c r="AD25" s="11">
        <v>19.899999999999999</v>
      </c>
      <c r="AE25" s="11">
        <v>19.899999999999999</v>
      </c>
      <c r="AF25" s="11">
        <v>19.899999999999999</v>
      </c>
      <c r="AG25" s="11">
        <v>19.899999999999999</v>
      </c>
      <c r="AH25" s="11">
        <v>19.899999999999999</v>
      </c>
      <c r="AI25" s="11">
        <v>19.899999999999999</v>
      </c>
      <c r="AJ25" s="11">
        <v>23.5</v>
      </c>
      <c r="AK25" s="11">
        <v>23.5</v>
      </c>
      <c r="AL25" s="11">
        <v>23.5</v>
      </c>
      <c r="AM25" s="11">
        <v>23.5</v>
      </c>
      <c r="AN25" s="11">
        <v>23.5</v>
      </c>
      <c r="AO25" s="11">
        <v>23.5</v>
      </c>
      <c r="AP25" s="11">
        <v>23.5</v>
      </c>
      <c r="AQ25" s="11">
        <v>23.5</v>
      </c>
      <c r="AR25" s="11">
        <v>23.5</v>
      </c>
      <c r="AS25" s="11">
        <v>23.5</v>
      </c>
      <c r="AT25" s="11">
        <v>23.5</v>
      </c>
      <c r="AU25" s="11">
        <v>23.5</v>
      </c>
      <c r="AV25" s="11">
        <v>23.5</v>
      </c>
      <c r="AW25" s="11">
        <v>23.5</v>
      </c>
      <c r="AX25" s="11">
        <v>23.5</v>
      </c>
      <c r="AY25" s="11">
        <v>23.5</v>
      </c>
      <c r="AZ25" s="11">
        <v>23.5</v>
      </c>
      <c r="BA25" s="11">
        <v>23.5</v>
      </c>
      <c r="BB25" s="11">
        <v>23.5</v>
      </c>
      <c r="BC25" s="11">
        <v>23.5</v>
      </c>
      <c r="BD25" s="11">
        <v>23.5</v>
      </c>
      <c r="BE25" s="11">
        <v>23.5</v>
      </c>
      <c r="BF25" s="11">
        <v>23.5</v>
      </c>
      <c r="BG25" s="11">
        <v>23.5</v>
      </c>
      <c r="BH25" s="11">
        <v>23.5</v>
      </c>
      <c r="BI25" s="11">
        <v>23.5</v>
      </c>
      <c r="BJ25" s="11">
        <v>23.5</v>
      </c>
      <c r="BK25" s="11">
        <v>23.5</v>
      </c>
      <c r="BL25" s="11">
        <v>23.5</v>
      </c>
      <c r="BM25" s="11">
        <v>23.5</v>
      </c>
      <c r="BN25" s="12">
        <v>23.5</v>
      </c>
      <c r="BO25" s="11">
        <v>21.782641211323</v>
      </c>
      <c r="BP25" s="11"/>
      <c r="BQ25" s="11"/>
      <c r="BR25" s="11"/>
    </row>
    <row r="26" spans="1:70" ht="14.25" customHeight="1" x14ac:dyDescent="0.35">
      <c r="A26" s="3" t="s">
        <v>10</v>
      </c>
      <c r="B26" s="3" t="s">
        <v>31</v>
      </c>
      <c r="C26" s="10">
        <v>7290102394463</v>
      </c>
      <c r="D26" s="11">
        <v>27.9</v>
      </c>
      <c r="E26" s="11">
        <v>27.9</v>
      </c>
      <c r="F26" s="11">
        <v>25.805454545455</v>
      </c>
      <c r="G26" s="11">
        <v>25.674545454545001</v>
      </c>
      <c r="H26" s="11">
        <v>25.674545454545001</v>
      </c>
      <c r="I26" s="11">
        <v>25.543636363636001</v>
      </c>
      <c r="J26" s="11">
        <v>25.5</v>
      </c>
      <c r="K26" s="11">
        <v>25.5</v>
      </c>
      <c r="L26" s="11">
        <v>25.5</v>
      </c>
      <c r="M26" s="11">
        <v>25.5</v>
      </c>
      <c r="N26" s="11">
        <v>25.5</v>
      </c>
      <c r="O26" s="11">
        <v>25.5</v>
      </c>
      <c r="P26" s="11">
        <v>25.5</v>
      </c>
      <c r="Q26" s="11">
        <v>25.5</v>
      </c>
      <c r="R26" s="11">
        <v>25.5</v>
      </c>
      <c r="S26" s="11">
        <v>25.5</v>
      </c>
      <c r="T26" s="11">
        <v>25.5</v>
      </c>
      <c r="U26" s="11">
        <v>25.5</v>
      </c>
      <c r="V26" s="11">
        <v>25.5</v>
      </c>
      <c r="W26" s="11">
        <v>25.5</v>
      </c>
      <c r="X26" s="11">
        <v>25.5</v>
      </c>
      <c r="Y26" s="11">
        <v>25.5</v>
      </c>
      <c r="Z26" s="11">
        <v>25.5</v>
      </c>
      <c r="AA26" s="11">
        <v>25.5</v>
      </c>
      <c r="AB26" s="11">
        <v>25.5</v>
      </c>
      <c r="AC26" s="11">
        <v>25.5</v>
      </c>
      <c r="AD26" s="11">
        <v>25.5</v>
      </c>
      <c r="AE26" s="11">
        <v>25.49</v>
      </c>
      <c r="AF26" s="11">
        <v>25.49</v>
      </c>
      <c r="AG26" s="11">
        <v>25.49</v>
      </c>
      <c r="AH26" s="11">
        <v>25.49</v>
      </c>
      <c r="AI26" s="11">
        <v>25.49</v>
      </c>
      <c r="AJ26" s="11">
        <v>25.49</v>
      </c>
      <c r="AK26" s="11">
        <v>25.49</v>
      </c>
      <c r="AL26" s="11">
        <v>25.49</v>
      </c>
      <c r="AM26" s="11">
        <v>25.49</v>
      </c>
      <c r="AN26" s="11">
        <v>25.49</v>
      </c>
      <c r="AO26" s="11">
        <v>25.49</v>
      </c>
      <c r="AP26" s="11">
        <v>25.49</v>
      </c>
      <c r="AQ26" s="11">
        <v>25.49</v>
      </c>
      <c r="AR26" s="11">
        <v>25.49</v>
      </c>
      <c r="AS26" s="11">
        <v>25.49</v>
      </c>
      <c r="AT26" s="11">
        <v>25.49</v>
      </c>
      <c r="AU26" s="11">
        <v>25.49</v>
      </c>
      <c r="AV26" s="11">
        <v>25.49</v>
      </c>
      <c r="AW26" s="11">
        <v>25.49</v>
      </c>
      <c r="AX26" s="11">
        <v>25.49</v>
      </c>
      <c r="AY26" s="11">
        <v>25.49</v>
      </c>
      <c r="AZ26" s="11">
        <v>25.49</v>
      </c>
      <c r="BA26" s="11">
        <v>25.49</v>
      </c>
      <c r="BB26" s="11">
        <v>25.49</v>
      </c>
      <c r="BC26" s="11">
        <v>25.49</v>
      </c>
      <c r="BD26" s="11">
        <v>25.49</v>
      </c>
      <c r="BE26" s="11">
        <v>25.49</v>
      </c>
      <c r="BF26" s="11">
        <v>27.9</v>
      </c>
      <c r="BG26" s="11">
        <v>27.9</v>
      </c>
      <c r="BH26" s="11">
        <v>27.9</v>
      </c>
      <c r="BI26" s="11">
        <v>27.9</v>
      </c>
      <c r="BJ26" s="11">
        <v>27.9</v>
      </c>
      <c r="BK26" s="11">
        <v>27.9</v>
      </c>
      <c r="BL26" s="11">
        <v>27.9</v>
      </c>
      <c r="BM26" s="11">
        <v>27.814285714286001</v>
      </c>
      <c r="BN26" s="12">
        <v>27.591272727273001</v>
      </c>
      <c r="BO26" s="11">
        <v>25.892620444072001</v>
      </c>
      <c r="BP26" s="11"/>
      <c r="BQ26" s="11"/>
      <c r="BR26" s="11"/>
    </row>
    <row r="27" spans="1:70" ht="14.25" customHeight="1" x14ac:dyDescent="0.35">
      <c r="A27" s="3" t="s">
        <v>10</v>
      </c>
      <c r="B27" s="3" t="s">
        <v>32</v>
      </c>
      <c r="C27" s="10">
        <v>7290000111186</v>
      </c>
      <c r="D27" s="11">
        <v>8.9</v>
      </c>
      <c r="E27" s="11">
        <v>8.9</v>
      </c>
      <c r="F27" s="11">
        <v>8.9</v>
      </c>
      <c r="G27" s="11">
        <v>8.9</v>
      </c>
      <c r="H27" s="11">
        <v>8.9</v>
      </c>
      <c r="I27" s="11">
        <v>8.9</v>
      </c>
      <c r="J27" s="11">
        <v>8.9</v>
      </c>
      <c r="K27" s="11">
        <v>8.9</v>
      </c>
      <c r="L27" s="11">
        <v>8.9</v>
      </c>
      <c r="M27" s="11">
        <v>8.9</v>
      </c>
      <c r="N27" s="11">
        <v>8.9</v>
      </c>
      <c r="O27" s="11">
        <v>8.9</v>
      </c>
      <c r="P27" s="11">
        <v>8.9</v>
      </c>
      <c r="Q27" s="11">
        <v>8.9</v>
      </c>
      <c r="R27" s="11">
        <v>8.9</v>
      </c>
      <c r="S27" s="11">
        <v>8.9</v>
      </c>
      <c r="T27" s="11">
        <v>8.9</v>
      </c>
      <c r="U27" s="11">
        <v>8.9</v>
      </c>
      <c r="V27" s="11">
        <v>8.9</v>
      </c>
      <c r="W27" s="11">
        <v>8.9</v>
      </c>
      <c r="X27" s="11">
        <v>8.9</v>
      </c>
      <c r="Y27" s="11">
        <v>8.9</v>
      </c>
      <c r="Z27" s="11">
        <v>8.9</v>
      </c>
      <c r="AA27" s="11">
        <v>8.9</v>
      </c>
      <c r="AB27" s="11">
        <v>8.9</v>
      </c>
      <c r="AC27" s="11">
        <v>8.9</v>
      </c>
      <c r="AD27" s="11">
        <v>8.9</v>
      </c>
      <c r="AE27" s="11">
        <v>8.9</v>
      </c>
      <c r="AF27" s="11">
        <v>8.9</v>
      </c>
      <c r="AG27" s="11">
        <v>8.9</v>
      </c>
      <c r="AH27" s="11">
        <v>8.9</v>
      </c>
      <c r="AI27" s="11">
        <v>8.9</v>
      </c>
      <c r="AJ27" s="11">
        <v>8.9</v>
      </c>
      <c r="AK27" s="11">
        <v>8.9</v>
      </c>
      <c r="AL27" s="11">
        <v>8.9</v>
      </c>
      <c r="AM27" s="11">
        <v>8.9</v>
      </c>
      <c r="AN27" s="11">
        <v>8.9</v>
      </c>
      <c r="AO27" s="11">
        <v>8.9</v>
      </c>
      <c r="AP27" s="11">
        <v>8.9</v>
      </c>
      <c r="AQ27" s="11">
        <v>8.9</v>
      </c>
      <c r="AR27" s="11">
        <v>8.9</v>
      </c>
      <c r="AS27" s="11">
        <v>8.9</v>
      </c>
      <c r="AT27" s="11">
        <v>8.9</v>
      </c>
      <c r="AU27" s="11">
        <v>8.9</v>
      </c>
      <c r="AV27" s="11">
        <v>8.9</v>
      </c>
      <c r="AW27" s="11">
        <v>8.9</v>
      </c>
      <c r="AX27" s="11">
        <v>8.9</v>
      </c>
      <c r="AY27" s="11">
        <v>8.9</v>
      </c>
      <c r="AZ27" s="11">
        <v>8.9</v>
      </c>
      <c r="BA27" s="11">
        <v>8.9</v>
      </c>
      <c r="BB27" s="11">
        <v>8.9</v>
      </c>
      <c r="BC27" s="11">
        <v>8.9</v>
      </c>
      <c r="BD27" s="11">
        <v>8.9</v>
      </c>
      <c r="BE27" s="11">
        <v>8.9</v>
      </c>
      <c r="BF27" s="11">
        <v>8.9</v>
      </c>
      <c r="BG27" s="11">
        <v>8.9</v>
      </c>
      <c r="BH27" s="11">
        <v>8.9</v>
      </c>
      <c r="BI27" s="11">
        <v>8.9</v>
      </c>
      <c r="BJ27" s="11">
        <v>8.9</v>
      </c>
      <c r="BK27" s="11">
        <v>8.9</v>
      </c>
      <c r="BL27" s="11">
        <v>8.9</v>
      </c>
      <c r="BM27" s="11">
        <v>8.9</v>
      </c>
      <c r="BN27" s="12">
        <v>8.9</v>
      </c>
      <c r="BO27" s="11">
        <v>8.9</v>
      </c>
      <c r="BP27" s="11"/>
      <c r="BQ27" s="11"/>
      <c r="BR27" s="11"/>
    </row>
    <row r="28" spans="1:70" ht="14.25" customHeight="1" x14ac:dyDescent="0.35">
      <c r="A28" s="3" t="s">
        <v>10</v>
      </c>
      <c r="B28" s="3" t="s">
        <v>33</v>
      </c>
      <c r="C28" s="10">
        <v>7290113192539</v>
      </c>
      <c r="D28" s="11">
        <v>6.9</v>
      </c>
      <c r="E28" s="11">
        <v>6.9</v>
      </c>
      <c r="F28" s="11">
        <v>6.9</v>
      </c>
      <c r="G28" s="11">
        <v>6.9</v>
      </c>
      <c r="H28" s="11">
        <v>6.9</v>
      </c>
      <c r="I28" s="11">
        <v>6.9</v>
      </c>
      <c r="J28" s="11">
        <v>6.9</v>
      </c>
      <c r="K28" s="11">
        <v>6.9</v>
      </c>
      <c r="L28" s="11">
        <v>6.9</v>
      </c>
      <c r="M28" s="11">
        <v>6.9</v>
      </c>
      <c r="N28" s="11">
        <v>6.8740740740741</v>
      </c>
      <c r="O28" s="11">
        <v>6.8740740740741</v>
      </c>
      <c r="P28" s="11">
        <v>6.8740740740741</v>
      </c>
      <c r="Q28" s="11">
        <v>4.9740740740740996</v>
      </c>
      <c r="R28" s="11">
        <v>4.9370370370370003</v>
      </c>
      <c r="S28" s="11">
        <v>4.9377358490566001</v>
      </c>
      <c r="T28" s="11">
        <v>4.9000000000000004</v>
      </c>
      <c r="U28" s="11">
        <v>4.9000000000000004</v>
      </c>
      <c r="V28" s="11">
        <v>4.9000000000000004</v>
      </c>
      <c r="W28" s="11">
        <v>4.9000000000000004</v>
      </c>
      <c r="X28" s="11">
        <v>4.9000000000000004</v>
      </c>
      <c r="Y28" s="11">
        <v>4.9000000000000004</v>
      </c>
      <c r="Z28" s="11">
        <v>4.9000000000000004</v>
      </c>
      <c r="AA28" s="11">
        <v>4.9000000000000004</v>
      </c>
      <c r="AB28" s="11">
        <v>4.9000000000000004</v>
      </c>
      <c r="AC28" s="11">
        <v>4.9000000000000004</v>
      </c>
      <c r="AD28" s="11">
        <v>4.9000000000000004</v>
      </c>
      <c r="AE28" s="11">
        <v>4.9000000000000004</v>
      </c>
      <c r="AF28" s="11">
        <v>4.9000000000000004</v>
      </c>
      <c r="AG28" s="11">
        <v>4.9000000000000004</v>
      </c>
      <c r="AH28" s="11">
        <v>4.9000000000000004</v>
      </c>
      <c r="AI28" s="11">
        <v>4.9000000000000004</v>
      </c>
      <c r="AJ28" s="11">
        <v>4.9000000000000004</v>
      </c>
      <c r="AK28" s="11">
        <v>4.9000000000000004</v>
      </c>
      <c r="AL28" s="11">
        <v>4.9000000000000004</v>
      </c>
      <c r="AM28" s="11">
        <v>4.9357142857143002</v>
      </c>
      <c r="AN28" s="11">
        <v>4.9357142857143002</v>
      </c>
      <c r="AO28" s="11">
        <v>4.9357142857143002</v>
      </c>
      <c r="AP28" s="11">
        <v>4.9357142857143002</v>
      </c>
      <c r="AQ28" s="11">
        <v>4.9357142857143002</v>
      </c>
      <c r="AR28" s="11">
        <v>4.9357142857143002</v>
      </c>
      <c r="AS28" s="11">
        <v>4.9357142857143002</v>
      </c>
      <c r="AT28" s="11">
        <v>4.9357142857143002</v>
      </c>
      <c r="AU28" s="11">
        <v>4.9357142857143002</v>
      </c>
      <c r="AV28" s="11">
        <v>4.9363636363636001</v>
      </c>
      <c r="AW28" s="11">
        <v>4.9357142857143002</v>
      </c>
      <c r="AX28" s="11">
        <v>4.9357142857143002</v>
      </c>
      <c r="AY28" s="11">
        <v>4.9357142857143002</v>
      </c>
      <c r="AZ28" s="11">
        <v>4.9357142857143002</v>
      </c>
      <c r="BA28" s="11">
        <v>4.9357142857143002</v>
      </c>
      <c r="BB28" s="11">
        <v>4.9357142857143002</v>
      </c>
      <c r="BC28" s="11">
        <v>4.9357142857143002</v>
      </c>
      <c r="BD28" s="11">
        <v>4.9357142857143002</v>
      </c>
      <c r="BE28" s="11">
        <v>4.9357142857143002</v>
      </c>
      <c r="BF28" s="11">
        <v>6.9</v>
      </c>
      <c r="BG28" s="11">
        <v>6.9</v>
      </c>
      <c r="BH28" s="11">
        <v>6.9</v>
      </c>
      <c r="BI28" s="11">
        <v>6.9</v>
      </c>
      <c r="BJ28" s="11">
        <v>6.9</v>
      </c>
      <c r="BK28" s="11">
        <v>6.9</v>
      </c>
      <c r="BL28" s="11">
        <v>6.9</v>
      </c>
      <c r="BM28" s="11">
        <v>6.9</v>
      </c>
      <c r="BN28" s="12">
        <v>6.9</v>
      </c>
      <c r="BO28" s="11">
        <v>5.5895208058324002</v>
      </c>
      <c r="BP28" s="11"/>
      <c r="BQ28" s="11"/>
      <c r="BR28" s="11"/>
    </row>
    <row r="29" spans="1:70" ht="14.25" customHeight="1" x14ac:dyDescent="0.35">
      <c r="A29" s="3" t="s">
        <v>10</v>
      </c>
      <c r="B29" s="3" t="s">
        <v>34</v>
      </c>
      <c r="C29" s="10">
        <v>7290000208329</v>
      </c>
      <c r="D29" s="11">
        <v>7.45</v>
      </c>
      <c r="E29" s="11">
        <v>7.45</v>
      </c>
      <c r="F29" s="11">
        <v>7.41</v>
      </c>
      <c r="G29" s="11">
        <v>7.4</v>
      </c>
      <c r="H29" s="11">
        <v>7.4</v>
      </c>
      <c r="I29" s="11">
        <v>7.4</v>
      </c>
      <c r="J29" s="11">
        <v>7.4</v>
      </c>
      <c r="K29" s="11">
        <v>7.4</v>
      </c>
      <c r="L29" s="11">
        <v>7.4</v>
      </c>
      <c r="M29" s="11">
        <v>7.4</v>
      </c>
      <c r="N29" s="11">
        <v>7.4</v>
      </c>
      <c r="O29" s="11">
        <v>7.4</v>
      </c>
      <c r="P29" s="11">
        <v>7.4</v>
      </c>
      <c r="Q29" s="11">
        <v>7.19</v>
      </c>
      <c r="R29" s="11">
        <v>6.02</v>
      </c>
      <c r="S29" s="11">
        <v>5.93</v>
      </c>
      <c r="T29" s="11">
        <v>5.92</v>
      </c>
      <c r="U29" s="11">
        <v>5.9</v>
      </c>
      <c r="V29" s="11">
        <v>5.9</v>
      </c>
      <c r="W29" s="11">
        <v>5.9</v>
      </c>
      <c r="X29" s="11">
        <v>5.9</v>
      </c>
      <c r="Y29" s="11">
        <v>5.9</v>
      </c>
      <c r="Z29" s="11">
        <v>5.9</v>
      </c>
      <c r="AA29" s="11">
        <v>5.9</v>
      </c>
      <c r="AB29" s="11">
        <v>5.9</v>
      </c>
      <c r="AC29" s="11">
        <v>5.9</v>
      </c>
      <c r="AD29" s="11">
        <v>5.9</v>
      </c>
      <c r="AE29" s="11">
        <v>5.9</v>
      </c>
      <c r="AF29" s="11">
        <v>5.9</v>
      </c>
      <c r="AG29" s="11">
        <v>5.9</v>
      </c>
      <c r="AH29" s="11">
        <v>5.9</v>
      </c>
      <c r="AI29" s="11">
        <v>5.9</v>
      </c>
      <c r="AJ29" s="11">
        <v>5.9</v>
      </c>
      <c r="AK29" s="11">
        <v>5.9</v>
      </c>
      <c r="AL29" s="11">
        <v>5.9</v>
      </c>
      <c r="AM29" s="11">
        <v>5.93</v>
      </c>
      <c r="AN29" s="11">
        <v>5.93</v>
      </c>
      <c r="AO29" s="11">
        <v>5.93</v>
      </c>
      <c r="AP29" s="11">
        <v>5.93</v>
      </c>
      <c r="AQ29" s="11">
        <v>5.93</v>
      </c>
      <c r="AR29" s="11">
        <v>5.93</v>
      </c>
      <c r="AS29" s="11">
        <v>5.93</v>
      </c>
      <c r="AT29" s="11">
        <v>5.93</v>
      </c>
      <c r="AU29" s="11">
        <v>5.93</v>
      </c>
      <c r="AV29" s="11">
        <v>5.93</v>
      </c>
      <c r="AW29" s="11">
        <v>5.93</v>
      </c>
      <c r="AX29" s="11">
        <v>5.93</v>
      </c>
      <c r="AY29" s="11">
        <v>5.93</v>
      </c>
      <c r="AZ29" s="11">
        <v>5.93</v>
      </c>
      <c r="BA29" s="11">
        <v>5.93</v>
      </c>
      <c r="BB29" s="11">
        <v>5.93</v>
      </c>
      <c r="BC29" s="11">
        <v>5.93</v>
      </c>
      <c r="BD29" s="11">
        <v>5.93</v>
      </c>
      <c r="BE29" s="11">
        <v>5.93</v>
      </c>
      <c r="BF29" s="11">
        <v>7.4584905660376997</v>
      </c>
      <c r="BG29" s="11">
        <v>7.4584905660376997</v>
      </c>
      <c r="BH29" s="11">
        <v>7.4584905660376997</v>
      </c>
      <c r="BI29" s="11">
        <v>7.4584905660376997</v>
      </c>
      <c r="BJ29" s="11">
        <v>7.4584905660376997</v>
      </c>
      <c r="BK29" s="11">
        <v>7.4584905660376997</v>
      </c>
      <c r="BL29" s="11">
        <v>7.4586538461538003</v>
      </c>
      <c r="BM29" s="11">
        <v>7.4586538461538003</v>
      </c>
      <c r="BN29" s="12">
        <v>7.45</v>
      </c>
      <c r="BO29" s="11">
        <v>6.4501330820731004</v>
      </c>
      <c r="BP29" s="11"/>
      <c r="BQ29" s="11"/>
      <c r="BR29" s="11"/>
    </row>
    <row r="30" spans="1:70" ht="14.25" customHeight="1" x14ac:dyDescent="0.35">
      <c r="A30" s="3" t="s">
        <v>10</v>
      </c>
      <c r="B30" s="3" t="s">
        <v>35</v>
      </c>
      <c r="C30" s="10">
        <v>7290000074184</v>
      </c>
      <c r="D30" s="11">
        <v>8.9</v>
      </c>
      <c r="E30" s="11">
        <v>8.8645454545454996</v>
      </c>
      <c r="F30" s="11">
        <v>8.8645454545454996</v>
      </c>
      <c r="G30" s="11">
        <v>8.8645454545454996</v>
      </c>
      <c r="H30" s="11">
        <v>8.8645454545454996</v>
      </c>
      <c r="I30" s="11">
        <v>8.8645454545454996</v>
      </c>
      <c r="J30" s="11">
        <v>8.8645454545454996</v>
      </c>
      <c r="K30" s="11">
        <v>8.8645454545454996</v>
      </c>
      <c r="L30" s="11">
        <v>8.8645454545454996</v>
      </c>
      <c r="M30" s="11">
        <v>8.8645454545454996</v>
      </c>
      <c r="N30" s="11">
        <v>8.8279999999999994</v>
      </c>
      <c r="O30" s="11">
        <v>8.8636363636364006</v>
      </c>
      <c r="P30" s="11">
        <v>8.8636363636364006</v>
      </c>
      <c r="Q30" s="11">
        <v>8.8636363636364006</v>
      </c>
      <c r="R30" s="11">
        <v>8.8636363636364006</v>
      </c>
      <c r="S30" s="11">
        <v>8.8636363636364006</v>
      </c>
      <c r="T30" s="11">
        <v>8.8636363636364006</v>
      </c>
      <c r="U30" s="11">
        <v>8.8636363636364006</v>
      </c>
      <c r="V30" s="11">
        <v>8.8636363636364006</v>
      </c>
      <c r="W30" s="11">
        <v>8.8636363636364006</v>
      </c>
      <c r="X30" s="11">
        <v>8.8636363636364006</v>
      </c>
      <c r="Y30" s="11">
        <v>8.8636363636364006</v>
      </c>
      <c r="Z30" s="11">
        <v>8.8636363636364006</v>
      </c>
      <c r="AA30" s="11">
        <v>8.8636363636364006</v>
      </c>
      <c r="AB30" s="11">
        <v>8.8629629629629996</v>
      </c>
      <c r="AC30" s="11">
        <v>8.8629629629629996</v>
      </c>
      <c r="AD30" s="11">
        <v>8.8629629629629996</v>
      </c>
      <c r="AE30" s="11">
        <v>8.8629629629629996</v>
      </c>
      <c r="AF30" s="11">
        <v>8.8629629629629996</v>
      </c>
      <c r="AG30" s="11">
        <v>8.8629629629629996</v>
      </c>
      <c r="AH30" s="11">
        <v>8.8629629629629996</v>
      </c>
      <c r="AI30" s="11">
        <v>8.8629629629629996</v>
      </c>
      <c r="AJ30" s="11">
        <v>8.8622641509433997</v>
      </c>
      <c r="AK30" s="11">
        <v>8.8622641509433997</v>
      </c>
      <c r="AL30" s="11">
        <v>8.8622641509433997</v>
      </c>
      <c r="AM30" s="11">
        <v>8.8622641509433997</v>
      </c>
      <c r="AN30" s="11">
        <v>8.8629629629629996</v>
      </c>
      <c r="AO30" s="11">
        <v>8.8629629629629996</v>
      </c>
      <c r="AP30" s="11">
        <v>8.8629629629629996</v>
      </c>
      <c r="AQ30" s="11">
        <v>8.8642857142856997</v>
      </c>
      <c r="AR30" s="11">
        <v>8.8642857142856997</v>
      </c>
      <c r="AS30" s="11">
        <v>8.8642857142856997</v>
      </c>
      <c r="AT30" s="11">
        <v>8.8642857142856997</v>
      </c>
      <c r="AU30" s="11">
        <v>8.8642857142856997</v>
      </c>
      <c r="AV30" s="11">
        <v>8.8642857142856997</v>
      </c>
      <c r="AW30" s="11">
        <v>8.8642857142856997</v>
      </c>
      <c r="AX30" s="11">
        <v>8.8642857142856997</v>
      </c>
      <c r="AY30" s="11">
        <v>8.8642857142856997</v>
      </c>
      <c r="AZ30" s="11">
        <v>8.8642857142856997</v>
      </c>
      <c r="BA30" s="11">
        <v>8.8642857142856997</v>
      </c>
      <c r="BB30" s="11">
        <v>8.8642857142856997</v>
      </c>
      <c r="BC30" s="11">
        <v>8.8642857142856997</v>
      </c>
      <c r="BD30" s="11">
        <v>8.8642857142856997</v>
      </c>
      <c r="BE30" s="11">
        <v>8.8642857142856997</v>
      </c>
      <c r="BF30" s="11">
        <v>8.9</v>
      </c>
      <c r="BG30" s="11">
        <v>8.9</v>
      </c>
      <c r="BH30" s="11">
        <v>8.9</v>
      </c>
      <c r="BI30" s="11">
        <v>8.9</v>
      </c>
      <c r="BJ30" s="11">
        <v>8.9</v>
      </c>
      <c r="BK30" s="11">
        <v>8.9</v>
      </c>
      <c r="BL30" s="11">
        <v>8.9</v>
      </c>
      <c r="BM30" s="11">
        <v>8.9</v>
      </c>
      <c r="BN30" s="12">
        <v>8.8642857142856997</v>
      </c>
      <c r="BO30" s="11">
        <v>8.8684212375617992</v>
      </c>
      <c r="BP30" s="11"/>
      <c r="BQ30" s="11"/>
      <c r="BR30" s="11"/>
    </row>
    <row r="31" spans="1:70" ht="14.25" customHeight="1" x14ac:dyDescent="0.35">
      <c r="A31" s="3" t="s">
        <v>10</v>
      </c>
      <c r="B31" s="3" t="s">
        <v>36</v>
      </c>
      <c r="C31" s="10">
        <v>7290000060200</v>
      </c>
      <c r="D31" s="11">
        <v>4.9000000000000004</v>
      </c>
      <c r="E31" s="11">
        <v>4.9000000000000004</v>
      </c>
      <c r="F31" s="11">
        <v>4.9000000000000004</v>
      </c>
      <c r="G31" s="11">
        <v>4.9000000000000004</v>
      </c>
      <c r="H31" s="11">
        <v>4.9000000000000004</v>
      </c>
      <c r="I31" s="11">
        <v>4.9000000000000004</v>
      </c>
      <c r="J31" s="11">
        <v>4.9000000000000004</v>
      </c>
      <c r="K31" s="11">
        <v>4.9000000000000004</v>
      </c>
      <c r="L31" s="11">
        <v>4.9000000000000004</v>
      </c>
      <c r="M31" s="11">
        <v>4.9000000000000004</v>
      </c>
      <c r="N31" s="11">
        <v>4.9000000000000004</v>
      </c>
      <c r="O31" s="11">
        <v>4.9000000000000004</v>
      </c>
      <c r="P31" s="11">
        <v>4.8636363636363997</v>
      </c>
      <c r="Q31" s="11">
        <v>4.7909090909090999</v>
      </c>
      <c r="R31" s="11">
        <v>4.7727272727273</v>
      </c>
      <c r="S31" s="11">
        <v>4.7727272727273</v>
      </c>
      <c r="T31" s="11">
        <v>4.7727272727273</v>
      </c>
      <c r="U31" s="11">
        <v>4.7727272727273</v>
      </c>
      <c r="V31" s="11">
        <v>4.7727272727273</v>
      </c>
      <c r="W31" s="11">
        <v>4.7727272727273</v>
      </c>
      <c r="X31" s="11">
        <v>4.7727272727273</v>
      </c>
      <c r="Y31" s="11">
        <v>4.7727272727273</v>
      </c>
      <c r="Z31" s="11">
        <v>4.7727272727273</v>
      </c>
      <c r="AA31" s="11">
        <v>4.7727272727273</v>
      </c>
      <c r="AB31" s="11">
        <v>4.7727272727273</v>
      </c>
      <c r="AC31" s="11">
        <v>4.7727272727273</v>
      </c>
      <c r="AD31" s="11">
        <v>4.7727272727273</v>
      </c>
      <c r="AE31" s="11">
        <v>4.7727272727273</v>
      </c>
      <c r="AF31" s="11">
        <v>4.7727272727273</v>
      </c>
      <c r="AG31" s="11">
        <v>4.7727272727273</v>
      </c>
      <c r="AH31" s="11">
        <v>4.7727272727273</v>
      </c>
      <c r="AI31" s="11">
        <v>4.7727272727273</v>
      </c>
      <c r="AJ31" s="11">
        <v>4.7727272727273</v>
      </c>
      <c r="AK31" s="11">
        <v>4.7727272727273</v>
      </c>
      <c r="AL31" s="11">
        <v>4.7727272727273</v>
      </c>
      <c r="AM31" s="11">
        <v>4.7750000000000004</v>
      </c>
      <c r="AN31" s="11">
        <v>4.7750000000000004</v>
      </c>
      <c r="AO31" s="11">
        <v>4.7750000000000004</v>
      </c>
      <c r="AP31" s="11">
        <v>4.7750000000000004</v>
      </c>
      <c r="AQ31" s="11">
        <v>4.7750000000000004</v>
      </c>
      <c r="AR31" s="11">
        <v>4.7750000000000004</v>
      </c>
      <c r="AS31" s="11">
        <v>4.7750000000000004</v>
      </c>
      <c r="AT31" s="11">
        <v>4.7750000000000004</v>
      </c>
      <c r="AU31" s="11">
        <v>4.7750000000000004</v>
      </c>
      <c r="AV31" s="11">
        <v>4.7750000000000004</v>
      </c>
      <c r="AW31" s="11">
        <v>4.7750000000000004</v>
      </c>
      <c r="AX31" s="11">
        <v>4.7750000000000004</v>
      </c>
      <c r="AY31" s="11">
        <v>4.7750000000000004</v>
      </c>
      <c r="AZ31" s="11">
        <v>4.7750000000000004</v>
      </c>
      <c r="BA31" s="11">
        <v>4.7750000000000004</v>
      </c>
      <c r="BB31" s="11">
        <v>4.7750000000000004</v>
      </c>
      <c r="BC31" s="11">
        <v>4.7750000000000004</v>
      </c>
      <c r="BD31" s="11">
        <v>4.7750000000000004</v>
      </c>
      <c r="BE31" s="11">
        <v>4.7750000000000004</v>
      </c>
      <c r="BF31" s="11">
        <v>4.9000000000000004</v>
      </c>
      <c r="BG31" s="11">
        <v>4.9000000000000004</v>
      </c>
      <c r="BH31" s="11">
        <v>4.9000000000000004</v>
      </c>
      <c r="BI31" s="11">
        <v>4.9000000000000004</v>
      </c>
      <c r="BJ31" s="11">
        <v>4.9000000000000004</v>
      </c>
      <c r="BK31" s="11">
        <v>4.9000000000000004</v>
      </c>
      <c r="BL31" s="11">
        <v>4.9000000000000004</v>
      </c>
      <c r="BM31" s="11">
        <v>4.9000000000000004</v>
      </c>
      <c r="BN31" s="12">
        <v>4.7750000000000004</v>
      </c>
      <c r="BO31" s="11">
        <v>4.8162390029325</v>
      </c>
      <c r="BP31" s="11"/>
      <c r="BQ31" s="11"/>
      <c r="BR31" s="11"/>
    </row>
    <row r="32" spans="1:70" ht="14.25" customHeight="1" x14ac:dyDescent="0.35">
      <c r="A32" s="3" t="s">
        <v>10</v>
      </c>
      <c r="B32" s="3" t="s">
        <v>37</v>
      </c>
      <c r="C32" s="10">
        <v>7290000060903</v>
      </c>
      <c r="D32" s="11">
        <v>4.9000000000000004</v>
      </c>
      <c r="E32" s="11">
        <v>4.9000000000000004</v>
      </c>
      <c r="F32" s="11">
        <v>4.9000000000000004</v>
      </c>
      <c r="G32" s="11">
        <v>4.9000000000000004</v>
      </c>
      <c r="H32" s="11">
        <v>4.9000000000000004</v>
      </c>
      <c r="I32" s="11">
        <v>4.9000000000000004</v>
      </c>
      <c r="J32" s="11">
        <v>4.9000000000000004</v>
      </c>
      <c r="K32" s="11">
        <v>4.9000000000000004</v>
      </c>
      <c r="L32" s="11">
        <v>4.9000000000000004</v>
      </c>
      <c r="M32" s="11">
        <v>4.9000000000000004</v>
      </c>
      <c r="N32" s="11">
        <v>4.9000000000000004</v>
      </c>
      <c r="O32" s="11">
        <v>4.9000000000000004</v>
      </c>
      <c r="P32" s="11">
        <v>4.8636363636363997</v>
      </c>
      <c r="Q32" s="11">
        <v>4.7909090909090999</v>
      </c>
      <c r="R32" s="11">
        <v>4.7727272727273</v>
      </c>
      <c r="S32" s="11">
        <v>4.7727272727273</v>
      </c>
      <c r="T32" s="11">
        <v>4.7727272727273</v>
      </c>
      <c r="U32" s="11">
        <v>4.7727272727273</v>
      </c>
      <c r="V32" s="11">
        <v>4.7727272727273</v>
      </c>
      <c r="W32" s="11">
        <v>4.7727272727273</v>
      </c>
      <c r="X32" s="11">
        <v>4.7727272727273</v>
      </c>
      <c r="Y32" s="11">
        <v>4.7727272727273</v>
      </c>
      <c r="Z32" s="11">
        <v>4.7727272727273</v>
      </c>
      <c r="AA32" s="11">
        <v>4.7727272727273</v>
      </c>
      <c r="AB32" s="11">
        <v>4.7727272727273</v>
      </c>
      <c r="AC32" s="11">
        <v>4.7727272727273</v>
      </c>
      <c r="AD32" s="11">
        <v>4.7727272727273</v>
      </c>
      <c r="AE32" s="11">
        <v>4.7727272727273</v>
      </c>
      <c r="AF32" s="11">
        <v>4.7727272727273</v>
      </c>
      <c r="AG32" s="11">
        <v>4.7727272727273</v>
      </c>
      <c r="AH32" s="11">
        <v>4.7727272727273</v>
      </c>
      <c r="AI32" s="11">
        <v>4.7727272727273</v>
      </c>
      <c r="AJ32" s="11">
        <v>4.7727272727273</v>
      </c>
      <c r="AK32" s="11">
        <v>4.7727272727273</v>
      </c>
      <c r="AL32" s="11">
        <v>4.7727272727273</v>
      </c>
      <c r="AM32" s="11">
        <v>4.7750000000000004</v>
      </c>
      <c r="AN32" s="11">
        <v>4.7750000000000004</v>
      </c>
      <c r="AO32" s="11">
        <v>4.7750000000000004</v>
      </c>
      <c r="AP32" s="11">
        <v>4.7750000000000004</v>
      </c>
      <c r="AQ32" s="11">
        <v>4.7750000000000004</v>
      </c>
      <c r="AR32" s="11">
        <v>4.7750000000000004</v>
      </c>
      <c r="AS32" s="11">
        <v>4.7750000000000004</v>
      </c>
      <c r="AT32" s="11">
        <v>4.7750000000000004</v>
      </c>
      <c r="AU32" s="11">
        <v>4.7750000000000004</v>
      </c>
      <c r="AV32" s="11">
        <v>4.7750000000000004</v>
      </c>
      <c r="AW32" s="11">
        <v>4.7750000000000004</v>
      </c>
      <c r="AX32" s="11">
        <v>4.7727272727273</v>
      </c>
      <c r="AY32" s="11">
        <v>4.7727272727273</v>
      </c>
      <c r="AZ32" s="11">
        <v>4.7727272727273</v>
      </c>
      <c r="BA32" s="11">
        <v>4.7727272727273</v>
      </c>
      <c r="BB32" s="11">
        <v>4.7750000000000004</v>
      </c>
      <c r="BC32" s="11">
        <v>4.7750000000000004</v>
      </c>
      <c r="BD32" s="11">
        <v>4.7750000000000004</v>
      </c>
      <c r="BE32" s="11">
        <v>4.7750000000000004</v>
      </c>
      <c r="BF32" s="11">
        <v>4.9000000000000004</v>
      </c>
      <c r="BG32" s="11">
        <v>4.9000000000000004</v>
      </c>
      <c r="BH32" s="11">
        <v>4.9000000000000004</v>
      </c>
      <c r="BI32" s="11">
        <v>4.9000000000000004</v>
      </c>
      <c r="BJ32" s="11">
        <v>4.9000000000000004</v>
      </c>
      <c r="BK32" s="11">
        <v>4.9000000000000004</v>
      </c>
      <c r="BL32" s="11">
        <v>4.9000000000000004</v>
      </c>
      <c r="BM32" s="11">
        <v>4.9000000000000004</v>
      </c>
      <c r="BN32" s="12">
        <v>4.7867924528302002</v>
      </c>
      <c r="BO32" s="11">
        <v>4.8160923753666003</v>
      </c>
      <c r="BP32" s="11"/>
      <c r="BQ32" s="11"/>
      <c r="BR32" s="11"/>
    </row>
    <row r="33" spans="1:70" ht="14.25" customHeight="1" x14ac:dyDescent="0.35">
      <c r="A33" s="3" t="s">
        <v>10</v>
      </c>
      <c r="B33" s="3" t="s">
        <v>38</v>
      </c>
      <c r="C33" s="10">
        <v>7290000060408</v>
      </c>
      <c r="D33" s="11">
        <v>4.9000000000000004</v>
      </c>
      <c r="E33" s="11">
        <v>4.9000000000000004</v>
      </c>
      <c r="F33" s="11">
        <v>4.9000000000000004</v>
      </c>
      <c r="G33" s="11">
        <v>4.9000000000000004</v>
      </c>
      <c r="H33" s="11">
        <v>4.9000000000000004</v>
      </c>
      <c r="I33" s="11">
        <v>4.9000000000000004</v>
      </c>
      <c r="J33" s="11">
        <v>4.9000000000000004</v>
      </c>
      <c r="K33" s="11">
        <v>4.9000000000000004</v>
      </c>
      <c r="L33" s="11">
        <v>4.9000000000000004</v>
      </c>
      <c r="M33" s="11">
        <v>4.9000000000000004</v>
      </c>
      <c r="N33" s="11">
        <v>4.9000000000000004</v>
      </c>
      <c r="O33" s="11">
        <v>4.9000000000000004</v>
      </c>
      <c r="P33" s="11">
        <v>4.8629629629629996</v>
      </c>
      <c r="Q33" s="11">
        <v>4.7888888888889003</v>
      </c>
      <c r="R33" s="11">
        <v>4.7703703703703999</v>
      </c>
      <c r="S33" s="11">
        <v>4.7703703703703999</v>
      </c>
      <c r="T33" s="11">
        <v>4.7703703703703999</v>
      </c>
      <c r="U33" s="11">
        <v>4.7679245283018998</v>
      </c>
      <c r="V33" s="11">
        <v>4.7679245283018998</v>
      </c>
      <c r="W33" s="11">
        <v>4.7703703703703999</v>
      </c>
      <c r="X33" s="11">
        <v>4.7703703703703999</v>
      </c>
      <c r="Y33" s="11">
        <v>4.7703703703703999</v>
      </c>
      <c r="Z33" s="11">
        <v>4.7703703703703999</v>
      </c>
      <c r="AA33" s="11">
        <v>4.7703703703703999</v>
      </c>
      <c r="AB33" s="11">
        <v>4.7703703703703999</v>
      </c>
      <c r="AC33" s="11">
        <v>4.7703703703703999</v>
      </c>
      <c r="AD33" s="11">
        <v>4.7703703703703999</v>
      </c>
      <c r="AE33" s="11">
        <v>4.7703703703703999</v>
      </c>
      <c r="AF33" s="11">
        <v>4.7703703703703999</v>
      </c>
      <c r="AG33" s="11">
        <v>4.7703703703703999</v>
      </c>
      <c r="AH33" s="11">
        <v>4.7703703703703999</v>
      </c>
      <c r="AI33" s="11">
        <v>4.7703703703703999</v>
      </c>
      <c r="AJ33" s="11">
        <v>4.7703703703703999</v>
      </c>
      <c r="AK33" s="11">
        <v>4.7703703703703999</v>
      </c>
      <c r="AL33" s="11">
        <v>4.7703703703703999</v>
      </c>
      <c r="AM33" s="11">
        <v>4.7727272727273</v>
      </c>
      <c r="AN33" s="11">
        <v>4.7727272727273</v>
      </c>
      <c r="AO33" s="11">
        <v>4.7888888888889003</v>
      </c>
      <c r="AP33" s="11">
        <v>4.7888888888889003</v>
      </c>
      <c r="AQ33" s="11">
        <v>4.7888888888889003</v>
      </c>
      <c r="AR33" s="11">
        <v>4.7888888888889003</v>
      </c>
      <c r="AS33" s="11">
        <v>4.7888888888889003</v>
      </c>
      <c r="AT33" s="11">
        <v>4.7888888888889003</v>
      </c>
      <c r="AU33" s="11">
        <v>4.7888888888889003</v>
      </c>
      <c r="AV33" s="11">
        <v>4.7703703703703999</v>
      </c>
      <c r="AW33" s="11">
        <v>4.7703703703703999</v>
      </c>
      <c r="AX33" s="11">
        <v>4.7703703703703999</v>
      </c>
      <c r="AY33" s="11">
        <v>4.7703703703703999</v>
      </c>
      <c r="AZ33" s="11">
        <v>4.7703703703703999</v>
      </c>
      <c r="BA33" s="11">
        <v>4.7703703703703999</v>
      </c>
      <c r="BB33" s="11">
        <v>4.7867924528302002</v>
      </c>
      <c r="BC33" s="11">
        <v>4.7867924528302002</v>
      </c>
      <c r="BD33" s="11">
        <v>4.7867924528302002</v>
      </c>
      <c r="BE33" s="11">
        <v>4.7888888888889003</v>
      </c>
      <c r="BF33" s="11">
        <v>4.9000000000000004</v>
      </c>
      <c r="BG33" s="11">
        <v>4.9000000000000004</v>
      </c>
      <c r="BH33" s="11">
        <v>4.9000000000000004</v>
      </c>
      <c r="BI33" s="11">
        <v>4.9000000000000004</v>
      </c>
      <c r="BJ33" s="11">
        <v>4.9000000000000004</v>
      </c>
      <c r="BK33" s="11">
        <v>4.9000000000000004</v>
      </c>
      <c r="BL33" s="11">
        <v>4.9000000000000004</v>
      </c>
      <c r="BM33" s="11">
        <v>4.9000000000000004</v>
      </c>
      <c r="BN33" s="12">
        <v>4.78</v>
      </c>
      <c r="BO33" s="11">
        <v>4.8171597287544001</v>
      </c>
      <c r="BP33" s="11"/>
      <c r="BQ33" s="11"/>
      <c r="BR33" s="11"/>
    </row>
    <row r="34" spans="1:70" ht="14.25" customHeight="1" x14ac:dyDescent="0.35">
      <c r="A34" s="3" t="s">
        <v>10</v>
      </c>
      <c r="B34" s="3" t="s">
        <v>39</v>
      </c>
      <c r="C34" s="10">
        <v>7290000144474</v>
      </c>
      <c r="D34" s="11">
        <v>12</v>
      </c>
      <c r="E34" s="11">
        <v>12</v>
      </c>
      <c r="F34" s="11">
        <v>12</v>
      </c>
      <c r="G34" s="11">
        <v>12</v>
      </c>
      <c r="H34" s="11">
        <v>12</v>
      </c>
      <c r="I34" s="11">
        <v>12</v>
      </c>
      <c r="J34" s="11">
        <v>12</v>
      </c>
      <c r="K34" s="11">
        <v>12</v>
      </c>
      <c r="L34" s="11">
        <v>12</v>
      </c>
      <c r="M34" s="11">
        <v>12</v>
      </c>
      <c r="N34" s="11">
        <v>12</v>
      </c>
      <c r="O34" s="11">
        <v>12</v>
      </c>
      <c r="P34" s="11">
        <v>12</v>
      </c>
      <c r="Q34" s="11">
        <v>12</v>
      </c>
      <c r="R34" s="11">
        <v>12.051851851852</v>
      </c>
      <c r="S34" s="11">
        <v>12</v>
      </c>
      <c r="T34" s="11">
        <v>12</v>
      </c>
      <c r="U34" s="11">
        <v>12</v>
      </c>
      <c r="V34" s="11">
        <v>12</v>
      </c>
      <c r="W34" s="11">
        <v>12</v>
      </c>
      <c r="X34" s="11">
        <v>12</v>
      </c>
      <c r="Y34" s="11">
        <v>12</v>
      </c>
      <c r="Z34" s="11">
        <v>12</v>
      </c>
      <c r="AA34" s="11">
        <v>12</v>
      </c>
      <c r="AB34" s="11">
        <v>12</v>
      </c>
      <c r="AC34" s="11">
        <v>12</v>
      </c>
      <c r="AD34" s="11">
        <v>12</v>
      </c>
      <c r="AE34" s="11">
        <v>12</v>
      </c>
      <c r="AF34" s="11">
        <v>12</v>
      </c>
      <c r="AG34" s="11">
        <v>12</v>
      </c>
      <c r="AH34" s="11">
        <v>12</v>
      </c>
      <c r="AI34" s="11">
        <v>12</v>
      </c>
      <c r="AJ34" s="11">
        <v>12</v>
      </c>
      <c r="AK34" s="11">
        <v>12</v>
      </c>
      <c r="AL34" s="11">
        <v>12</v>
      </c>
      <c r="AM34" s="11">
        <v>12</v>
      </c>
      <c r="AN34" s="11">
        <v>12</v>
      </c>
      <c r="AO34" s="11">
        <v>12</v>
      </c>
      <c r="AP34" s="11">
        <v>12</v>
      </c>
      <c r="AQ34" s="11">
        <v>12</v>
      </c>
      <c r="AR34" s="11">
        <v>12</v>
      </c>
      <c r="AS34" s="11">
        <v>12</v>
      </c>
      <c r="AT34" s="11">
        <v>12</v>
      </c>
      <c r="AU34" s="11">
        <v>12</v>
      </c>
      <c r="AV34" s="11">
        <v>12</v>
      </c>
      <c r="AW34" s="11">
        <v>12</v>
      </c>
      <c r="AX34" s="11">
        <v>12</v>
      </c>
      <c r="AY34" s="11">
        <v>12</v>
      </c>
      <c r="AZ34" s="11">
        <v>12</v>
      </c>
      <c r="BA34" s="11">
        <v>12</v>
      </c>
      <c r="BB34" s="11">
        <v>12</v>
      </c>
      <c r="BC34" s="11">
        <v>12</v>
      </c>
      <c r="BD34" s="11">
        <v>12</v>
      </c>
      <c r="BE34" s="11">
        <v>12</v>
      </c>
      <c r="BF34" s="11">
        <v>11</v>
      </c>
      <c r="BG34" s="11">
        <v>11</v>
      </c>
      <c r="BH34" s="11">
        <v>11</v>
      </c>
      <c r="BI34" s="11">
        <v>11</v>
      </c>
      <c r="BJ34" s="11">
        <v>11</v>
      </c>
      <c r="BK34" s="11">
        <v>11</v>
      </c>
      <c r="BL34" s="11">
        <v>11</v>
      </c>
      <c r="BM34" s="11">
        <v>11</v>
      </c>
      <c r="BN34" s="12">
        <v>12.39</v>
      </c>
      <c r="BO34" s="11">
        <v>11.871804062127</v>
      </c>
      <c r="BP34" s="11"/>
      <c r="BQ34" s="11"/>
      <c r="BR34" s="11"/>
    </row>
    <row r="35" spans="1:70" ht="14.25" customHeight="1" x14ac:dyDescent="0.35">
      <c r="A35" s="3" t="s">
        <v>10</v>
      </c>
      <c r="B35" s="3" t="s">
        <v>40</v>
      </c>
      <c r="C35" s="10">
        <v>7290006983770</v>
      </c>
      <c r="D35" s="11">
        <v>10.9</v>
      </c>
      <c r="E35" s="11">
        <v>10.9</v>
      </c>
      <c r="F35" s="11">
        <v>9.1592592592593007</v>
      </c>
      <c r="G35" s="11">
        <v>9.0481481481480994</v>
      </c>
      <c r="H35" s="11">
        <v>9.0509433962263994</v>
      </c>
      <c r="I35" s="11">
        <v>8.9370370370369994</v>
      </c>
      <c r="J35" s="11">
        <v>8.9</v>
      </c>
      <c r="K35" s="11">
        <v>8.9</v>
      </c>
      <c r="L35" s="11">
        <v>8.9</v>
      </c>
      <c r="M35" s="11">
        <v>8.9</v>
      </c>
      <c r="N35" s="11">
        <v>8.9</v>
      </c>
      <c r="O35" s="11">
        <v>8.9</v>
      </c>
      <c r="P35" s="11">
        <v>8.9</v>
      </c>
      <c r="Q35" s="11">
        <v>8.9</v>
      </c>
      <c r="R35" s="11">
        <v>8.9</v>
      </c>
      <c r="S35" s="11">
        <v>8.9</v>
      </c>
      <c r="T35" s="11">
        <v>8.9</v>
      </c>
      <c r="U35" s="11">
        <v>8.9</v>
      </c>
      <c r="V35" s="11">
        <v>8.9</v>
      </c>
      <c r="W35" s="11">
        <v>8.9</v>
      </c>
      <c r="X35" s="11">
        <v>8.9</v>
      </c>
      <c r="Y35" s="11">
        <v>8.9</v>
      </c>
      <c r="Z35" s="11">
        <v>8.9</v>
      </c>
      <c r="AA35" s="11">
        <v>8.9</v>
      </c>
      <c r="AB35" s="11">
        <v>8.9</v>
      </c>
      <c r="AC35" s="11">
        <v>8.9</v>
      </c>
      <c r="AD35" s="11">
        <v>8.9</v>
      </c>
      <c r="AE35" s="11">
        <v>8.9</v>
      </c>
      <c r="AF35" s="11">
        <v>8.9</v>
      </c>
      <c r="AG35" s="11">
        <v>8.9</v>
      </c>
      <c r="AH35" s="11">
        <v>8.9</v>
      </c>
      <c r="AI35" s="11">
        <v>8.9</v>
      </c>
      <c r="AJ35" s="11">
        <v>8.9</v>
      </c>
      <c r="AK35" s="11">
        <v>8.9</v>
      </c>
      <c r="AL35" s="11">
        <v>8.9</v>
      </c>
      <c r="AM35" s="11">
        <v>8.9</v>
      </c>
      <c r="AN35" s="11">
        <v>8.9</v>
      </c>
      <c r="AO35" s="11">
        <v>8.9</v>
      </c>
      <c r="AP35" s="11">
        <v>8.9</v>
      </c>
      <c r="AQ35" s="11">
        <v>8.9</v>
      </c>
      <c r="AR35" s="11">
        <v>8.9</v>
      </c>
      <c r="AS35" s="11">
        <v>8.9</v>
      </c>
      <c r="AT35" s="11">
        <v>8.9</v>
      </c>
      <c r="AU35" s="11">
        <v>8.9</v>
      </c>
      <c r="AV35" s="11">
        <v>8.9</v>
      </c>
      <c r="AW35" s="11">
        <v>8.9</v>
      </c>
      <c r="AX35" s="11">
        <v>8.9</v>
      </c>
      <c r="AY35" s="11">
        <v>8.9</v>
      </c>
      <c r="AZ35" s="11">
        <v>8.9</v>
      </c>
      <c r="BA35" s="11">
        <v>8.9</v>
      </c>
      <c r="BB35" s="11">
        <v>8.9</v>
      </c>
      <c r="BC35" s="11">
        <v>8.9</v>
      </c>
      <c r="BD35" s="11">
        <v>8.9</v>
      </c>
      <c r="BE35" s="11">
        <v>8.9</v>
      </c>
      <c r="BF35" s="11">
        <v>10.9</v>
      </c>
      <c r="BG35" s="11">
        <v>10.9</v>
      </c>
      <c r="BH35" s="11">
        <v>10.9</v>
      </c>
      <c r="BI35" s="11">
        <v>10.9</v>
      </c>
      <c r="BJ35" s="11">
        <v>10.9</v>
      </c>
      <c r="BK35" s="11">
        <v>10.9</v>
      </c>
      <c r="BL35" s="11">
        <v>10.9</v>
      </c>
      <c r="BM35" s="11">
        <v>10.9</v>
      </c>
      <c r="BN35" s="12">
        <v>10.640740740741</v>
      </c>
      <c r="BO35" s="11">
        <v>9.2321836748494999</v>
      </c>
      <c r="BP35" s="11"/>
      <c r="BQ35" s="11"/>
      <c r="BR35" s="11"/>
    </row>
    <row r="36" spans="1:70" ht="14.25" customHeight="1" x14ac:dyDescent="0.35">
      <c r="A36" s="3" t="s">
        <v>10</v>
      </c>
      <c r="B36" s="3" t="s">
        <v>41</v>
      </c>
      <c r="C36" s="10">
        <v>7290006983787</v>
      </c>
      <c r="D36" s="11">
        <v>10.9</v>
      </c>
      <c r="E36" s="11">
        <v>10.9</v>
      </c>
      <c r="F36" s="11">
        <v>9.1264150943396007</v>
      </c>
      <c r="G36" s="11">
        <v>9.0153846153845993</v>
      </c>
      <c r="H36" s="11">
        <v>9.0153846153845993</v>
      </c>
      <c r="I36" s="11">
        <v>8.9384615384614996</v>
      </c>
      <c r="J36" s="11">
        <v>8.9</v>
      </c>
      <c r="K36" s="11">
        <v>8.9</v>
      </c>
      <c r="L36" s="11">
        <v>8.9</v>
      </c>
      <c r="M36" s="11">
        <v>8.9</v>
      </c>
      <c r="N36" s="11">
        <v>8.9</v>
      </c>
      <c r="O36" s="11">
        <v>8.9</v>
      </c>
      <c r="P36" s="11">
        <v>8.9</v>
      </c>
      <c r="Q36" s="11">
        <v>8.9</v>
      </c>
      <c r="R36" s="11">
        <v>8.9</v>
      </c>
      <c r="S36" s="11">
        <v>8.9</v>
      </c>
      <c r="T36" s="11">
        <v>8.9</v>
      </c>
      <c r="U36" s="11">
        <v>8.9</v>
      </c>
      <c r="V36" s="11">
        <v>8.9370370370369994</v>
      </c>
      <c r="W36" s="11">
        <v>8.9</v>
      </c>
      <c r="X36" s="11">
        <v>8.9</v>
      </c>
      <c r="Y36" s="11">
        <v>8.9</v>
      </c>
      <c r="Z36" s="11">
        <v>8.9</v>
      </c>
      <c r="AA36" s="11">
        <v>8.9</v>
      </c>
      <c r="AB36" s="11">
        <v>8.9</v>
      </c>
      <c r="AC36" s="11">
        <v>8.9</v>
      </c>
      <c r="AD36" s="11">
        <v>8.9</v>
      </c>
      <c r="AE36" s="11">
        <v>8.9</v>
      </c>
      <c r="AF36" s="11">
        <v>8.9</v>
      </c>
      <c r="AG36" s="11">
        <v>8.9</v>
      </c>
      <c r="AH36" s="11">
        <v>8.9</v>
      </c>
      <c r="AI36" s="11">
        <v>8.9</v>
      </c>
      <c r="AJ36" s="11">
        <v>8.9</v>
      </c>
      <c r="AK36" s="11">
        <v>8.9</v>
      </c>
      <c r="AL36" s="11">
        <v>8.9</v>
      </c>
      <c r="AM36" s="11">
        <v>8.9</v>
      </c>
      <c r="AN36" s="11">
        <v>8.9</v>
      </c>
      <c r="AO36" s="11">
        <v>8.9</v>
      </c>
      <c r="AP36" s="11">
        <v>8.9</v>
      </c>
      <c r="AQ36" s="11">
        <v>8.9</v>
      </c>
      <c r="AR36" s="11">
        <v>8.9</v>
      </c>
      <c r="AS36" s="11">
        <v>8.9</v>
      </c>
      <c r="AT36" s="11">
        <v>8.9</v>
      </c>
      <c r="AU36" s="11">
        <v>8.9</v>
      </c>
      <c r="AV36" s="11">
        <v>8.9</v>
      </c>
      <c r="AW36" s="11">
        <v>8.9</v>
      </c>
      <c r="AX36" s="11">
        <v>8.9</v>
      </c>
      <c r="AY36" s="11">
        <v>8.9</v>
      </c>
      <c r="AZ36" s="11">
        <v>8.9</v>
      </c>
      <c r="BA36" s="11">
        <v>8.9</v>
      </c>
      <c r="BB36" s="11">
        <v>8.9</v>
      </c>
      <c r="BC36" s="11">
        <v>8.9</v>
      </c>
      <c r="BD36" s="11">
        <v>8.9</v>
      </c>
      <c r="BE36" s="11">
        <v>8.9</v>
      </c>
      <c r="BF36" s="11">
        <v>10.9</v>
      </c>
      <c r="BG36" s="11">
        <v>10.9</v>
      </c>
      <c r="BH36" s="11">
        <v>10.9</v>
      </c>
      <c r="BI36" s="11">
        <v>10.9</v>
      </c>
      <c r="BJ36" s="11">
        <v>10.9</v>
      </c>
      <c r="BK36" s="11">
        <v>10.9</v>
      </c>
      <c r="BL36" s="11">
        <v>10.9</v>
      </c>
      <c r="BM36" s="11">
        <v>10.9</v>
      </c>
      <c r="BN36" s="12">
        <v>10.67358490566</v>
      </c>
      <c r="BO36" s="11">
        <v>9.2311723048484993</v>
      </c>
      <c r="BP36" s="11"/>
      <c r="BQ36" s="11"/>
      <c r="BR36" s="11"/>
    </row>
    <row r="37" spans="1:70" ht="14.25" customHeight="1" x14ac:dyDescent="0.35">
      <c r="A37" s="3" t="s">
        <v>10</v>
      </c>
      <c r="B37" s="3" t="s">
        <v>42</v>
      </c>
      <c r="C37" s="10">
        <v>7290112494351</v>
      </c>
      <c r="D37" s="11">
        <v>16.899999999999999</v>
      </c>
      <c r="E37" s="11">
        <v>16.899999999999999</v>
      </c>
      <c r="F37" s="11">
        <v>16.899999999999999</v>
      </c>
      <c r="G37" s="11">
        <v>16.899999999999999</v>
      </c>
      <c r="H37" s="11">
        <v>16.899999999999999</v>
      </c>
      <c r="I37" s="11">
        <v>16.899999999999999</v>
      </c>
      <c r="J37" s="11">
        <v>16.899999999999999</v>
      </c>
      <c r="K37" s="11">
        <v>16.899999999999999</v>
      </c>
      <c r="L37" s="11">
        <v>16.899999999999999</v>
      </c>
      <c r="M37" s="11">
        <v>16.899999999999999</v>
      </c>
      <c r="N37" s="11">
        <v>16.899999999999999</v>
      </c>
      <c r="O37" s="11">
        <v>16.899999999999999</v>
      </c>
      <c r="P37" s="11">
        <v>16.899999999999999</v>
      </c>
      <c r="Q37" s="11">
        <v>16.899999999999999</v>
      </c>
      <c r="R37" s="11">
        <v>16.899999999999999</v>
      </c>
      <c r="S37" s="11">
        <v>16.899999999999999</v>
      </c>
      <c r="T37" s="11">
        <v>16.899999999999999</v>
      </c>
      <c r="U37" s="11">
        <v>16.899999999999999</v>
      </c>
      <c r="V37" s="11">
        <v>16.899999999999999</v>
      </c>
      <c r="W37" s="11">
        <v>16.899999999999999</v>
      </c>
      <c r="X37" s="11">
        <v>16.899999999999999</v>
      </c>
      <c r="Y37" s="11">
        <v>16.899999999999999</v>
      </c>
      <c r="Z37" s="11">
        <v>16.899999999999999</v>
      </c>
      <c r="AA37" s="11">
        <v>16.899999999999999</v>
      </c>
      <c r="AB37" s="11">
        <v>16.899999999999999</v>
      </c>
      <c r="AC37" s="11">
        <v>16.899999999999999</v>
      </c>
      <c r="AD37" s="11">
        <v>16.899999999999999</v>
      </c>
      <c r="AE37" s="11">
        <v>16.899999999999999</v>
      </c>
      <c r="AF37" s="11">
        <v>16.899999999999999</v>
      </c>
      <c r="AG37" s="11">
        <v>16.899999999999999</v>
      </c>
      <c r="AH37" s="11">
        <v>16.899999999999999</v>
      </c>
      <c r="AI37" s="11">
        <v>16.899999999999999</v>
      </c>
      <c r="AJ37" s="11">
        <v>16.899999999999999</v>
      </c>
      <c r="AK37" s="11">
        <v>16.899999999999999</v>
      </c>
      <c r="AL37" s="11">
        <v>16.899999999999999</v>
      </c>
      <c r="AM37" s="11">
        <v>16.899999999999999</v>
      </c>
      <c r="AN37" s="11">
        <v>16.899999999999999</v>
      </c>
      <c r="AO37" s="11">
        <v>16.899999999999999</v>
      </c>
      <c r="AP37" s="11">
        <v>16.899999999999999</v>
      </c>
      <c r="AQ37" s="11">
        <v>16.899999999999999</v>
      </c>
      <c r="AR37" s="11">
        <v>16.899999999999999</v>
      </c>
      <c r="AS37" s="11">
        <v>16.899999999999999</v>
      </c>
      <c r="AT37" s="11">
        <v>16.899999999999999</v>
      </c>
      <c r="AU37" s="11">
        <v>16.899999999999999</v>
      </c>
      <c r="AV37" s="11">
        <v>16.899999999999999</v>
      </c>
      <c r="AW37" s="11">
        <v>16.899999999999999</v>
      </c>
      <c r="AX37" s="11">
        <v>16.899999999999999</v>
      </c>
      <c r="AY37" s="11">
        <v>16.899999999999999</v>
      </c>
      <c r="AZ37" s="11">
        <v>16.899999999999999</v>
      </c>
      <c r="BA37" s="11">
        <v>16.899999999999999</v>
      </c>
      <c r="BB37" s="11">
        <v>16.899999999999999</v>
      </c>
      <c r="BC37" s="11">
        <v>16.899999999999999</v>
      </c>
      <c r="BD37" s="11">
        <v>16.899999999999999</v>
      </c>
      <c r="BE37" s="11">
        <v>16.899999999999999</v>
      </c>
      <c r="BF37" s="11">
        <v>16.899999999999999</v>
      </c>
      <c r="BG37" s="11">
        <v>16.899999999999999</v>
      </c>
      <c r="BH37" s="11">
        <v>16.899999999999999</v>
      </c>
      <c r="BI37" s="11">
        <v>16.899999999999999</v>
      </c>
      <c r="BJ37" s="11">
        <v>16.899999999999999</v>
      </c>
      <c r="BK37" s="11">
        <v>16.899999999999999</v>
      </c>
      <c r="BL37" s="11">
        <v>16.899999999999999</v>
      </c>
      <c r="BM37" s="11">
        <v>16.899999999999999</v>
      </c>
      <c r="BN37" s="12">
        <v>16.863636363636001</v>
      </c>
      <c r="BO37" s="11">
        <v>16.899999999999999</v>
      </c>
      <c r="BP37" s="11"/>
      <c r="BQ37" s="11"/>
      <c r="BR37" s="11"/>
    </row>
    <row r="38" spans="1:70" ht="14.25" customHeight="1" x14ac:dyDescent="0.35">
      <c r="A38" s="3" t="s">
        <v>10</v>
      </c>
      <c r="B38" s="3" t="s">
        <v>43</v>
      </c>
      <c r="C38" s="10">
        <v>7290112495006</v>
      </c>
      <c r="D38" s="11">
        <v>21.936363636364</v>
      </c>
      <c r="E38" s="11">
        <v>21.9</v>
      </c>
      <c r="F38" s="11">
        <v>21.9</v>
      </c>
      <c r="G38" s="11">
        <v>21.9</v>
      </c>
      <c r="H38" s="11">
        <v>21.9</v>
      </c>
      <c r="I38" s="11">
        <v>21.9</v>
      </c>
      <c r="J38" s="11">
        <v>21.9</v>
      </c>
      <c r="K38" s="11">
        <v>21.9</v>
      </c>
      <c r="L38" s="11">
        <v>21.9</v>
      </c>
      <c r="M38" s="11">
        <v>21.9</v>
      </c>
      <c r="N38" s="11">
        <v>21.9</v>
      </c>
      <c r="O38" s="11">
        <v>21.9</v>
      </c>
      <c r="P38" s="11">
        <v>21.9</v>
      </c>
      <c r="Q38" s="11">
        <v>20.260000000000002</v>
      </c>
      <c r="R38" s="11">
        <v>19.940000000000001</v>
      </c>
      <c r="S38" s="11">
        <v>19.940000000000001</v>
      </c>
      <c r="T38" s="11">
        <v>19.899999999999999</v>
      </c>
      <c r="U38" s="11">
        <v>19.899999999999999</v>
      </c>
      <c r="V38" s="11">
        <v>19.899999999999999</v>
      </c>
      <c r="W38" s="11">
        <v>19.899999999999999</v>
      </c>
      <c r="X38" s="11">
        <v>19.899999999999999</v>
      </c>
      <c r="Y38" s="11">
        <v>19.899999999999999</v>
      </c>
      <c r="Z38" s="11">
        <v>19.899999999999999</v>
      </c>
      <c r="AA38" s="11">
        <v>19.899999999999999</v>
      </c>
      <c r="AB38" s="11">
        <v>19.899999999999999</v>
      </c>
      <c r="AC38" s="11">
        <v>19.899999999999999</v>
      </c>
      <c r="AD38" s="11">
        <v>19.899999999999999</v>
      </c>
      <c r="AE38" s="11">
        <v>19.899999999999999</v>
      </c>
      <c r="AF38" s="11">
        <v>19.899999999999999</v>
      </c>
      <c r="AG38" s="11">
        <v>19.899999999999999</v>
      </c>
      <c r="AH38" s="11">
        <v>19.899999999999999</v>
      </c>
      <c r="AI38" s="11">
        <v>19.899999999999999</v>
      </c>
      <c r="AJ38" s="11">
        <v>19.899999999999999</v>
      </c>
      <c r="AK38" s="11">
        <v>19.899999999999999</v>
      </c>
      <c r="AL38" s="11">
        <v>19.899999999999999</v>
      </c>
      <c r="AM38" s="11">
        <v>22.257142857142998</v>
      </c>
      <c r="AN38" s="11">
        <v>23.9</v>
      </c>
      <c r="AO38" s="11">
        <v>23.9</v>
      </c>
      <c r="AP38" s="11">
        <v>23.9</v>
      </c>
      <c r="AQ38" s="11">
        <v>23.9</v>
      </c>
      <c r="AR38" s="11">
        <v>23.9</v>
      </c>
      <c r="AS38" s="11">
        <v>23.9</v>
      </c>
      <c r="AT38" s="11">
        <v>23.9</v>
      </c>
      <c r="AU38" s="11">
        <v>23.9</v>
      </c>
      <c r="AV38" s="11">
        <v>23.9</v>
      </c>
      <c r="AW38" s="11">
        <v>23.9</v>
      </c>
      <c r="AX38" s="11">
        <v>23.9</v>
      </c>
      <c r="AY38" s="11">
        <v>23.9</v>
      </c>
      <c r="AZ38" s="11">
        <v>23.9</v>
      </c>
      <c r="BA38" s="11">
        <v>23.9</v>
      </c>
      <c r="BB38" s="11">
        <v>23.9</v>
      </c>
      <c r="BC38" s="11">
        <v>23.9</v>
      </c>
      <c r="BD38" s="11">
        <v>23.9</v>
      </c>
      <c r="BE38" s="11">
        <v>23.9</v>
      </c>
      <c r="BF38" s="11">
        <v>23.9</v>
      </c>
      <c r="BG38" s="11">
        <v>23.9</v>
      </c>
      <c r="BH38" s="11">
        <v>23.9</v>
      </c>
      <c r="BI38" s="11">
        <v>23.9</v>
      </c>
      <c r="BJ38" s="11">
        <v>23.9</v>
      </c>
      <c r="BK38" s="11">
        <v>23.9</v>
      </c>
      <c r="BL38" s="11">
        <v>23.9</v>
      </c>
      <c r="BM38" s="11">
        <v>23.9</v>
      </c>
      <c r="BN38" s="12">
        <v>23.9</v>
      </c>
      <c r="BO38" s="11">
        <v>22.042475911185999</v>
      </c>
      <c r="BP38" s="11"/>
      <c r="BQ38" s="11"/>
      <c r="BR38" s="11"/>
    </row>
    <row r="39" spans="1:70" ht="14.25" customHeight="1" x14ac:dyDescent="0.35">
      <c r="A39" s="3" t="s">
        <v>10</v>
      </c>
      <c r="B39" s="3" t="s">
        <v>44</v>
      </c>
      <c r="C39" s="10">
        <v>7290000170053</v>
      </c>
      <c r="D39" s="11">
        <v>4.9800000000000004</v>
      </c>
      <c r="E39" s="11">
        <v>4.6500000000000004</v>
      </c>
      <c r="F39" s="11">
        <v>4.49</v>
      </c>
      <c r="G39" s="11">
        <v>4.49</v>
      </c>
      <c r="H39" s="11">
        <v>4.5</v>
      </c>
      <c r="I39" s="11">
        <v>4.5</v>
      </c>
      <c r="J39" s="11">
        <v>4.49</v>
      </c>
      <c r="K39" s="11">
        <v>4.49</v>
      </c>
      <c r="L39" s="11">
        <v>4.49</v>
      </c>
      <c r="M39" s="11">
        <v>4.49</v>
      </c>
      <c r="N39" s="11">
        <v>4.49</v>
      </c>
      <c r="O39" s="11">
        <v>4.49</v>
      </c>
      <c r="P39" s="11">
        <v>4.49</v>
      </c>
      <c r="Q39" s="11">
        <v>4.49</v>
      </c>
      <c r="R39" s="11">
        <v>4.49</v>
      </c>
      <c r="S39" s="11">
        <v>4.49</v>
      </c>
      <c r="T39" s="11">
        <v>4.49</v>
      </c>
      <c r="U39" s="11">
        <v>4.49</v>
      </c>
      <c r="V39" s="11">
        <v>4.49</v>
      </c>
      <c r="W39" s="11">
        <v>4.49</v>
      </c>
      <c r="X39" s="11">
        <v>4.49</v>
      </c>
      <c r="Y39" s="11">
        <v>4.49</v>
      </c>
      <c r="Z39" s="11">
        <v>4.49</v>
      </c>
      <c r="AA39" s="11">
        <v>4.49</v>
      </c>
      <c r="AB39" s="11">
        <v>4.49</v>
      </c>
      <c r="AC39" s="11">
        <v>4.49</v>
      </c>
      <c r="AD39" s="11">
        <v>4.49</v>
      </c>
      <c r="AE39" s="11">
        <v>4.49</v>
      </c>
      <c r="AF39" s="11">
        <v>4.49</v>
      </c>
      <c r="AG39" s="11">
        <v>4.49</v>
      </c>
      <c r="AH39" s="11">
        <v>4.49</v>
      </c>
      <c r="AI39" s="11">
        <v>4.49</v>
      </c>
      <c r="AJ39" s="11">
        <v>4.49</v>
      </c>
      <c r="AK39" s="11">
        <v>4.49</v>
      </c>
      <c r="AL39" s="11">
        <v>4.49</v>
      </c>
      <c r="AM39" s="11">
        <v>4.49</v>
      </c>
      <c r="AN39" s="11">
        <v>4.49</v>
      </c>
      <c r="AO39" s="11">
        <v>4.49</v>
      </c>
      <c r="AP39" s="11">
        <v>4.49</v>
      </c>
      <c r="AQ39" s="11">
        <v>4.49</v>
      </c>
      <c r="AR39" s="11">
        <v>4.49</v>
      </c>
      <c r="AS39" s="11">
        <v>4.49</v>
      </c>
      <c r="AT39" s="11">
        <v>4.49</v>
      </c>
      <c r="AU39" s="11">
        <v>4.49</v>
      </c>
      <c r="AV39" s="11">
        <v>4.49</v>
      </c>
      <c r="AW39" s="11">
        <v>4.49</v>
      </c>
      <c r="AX39" s="11">
        <v>4.49</v>
      </c>
      <c r="AY39" s="11">
        <v>4.49</v>
      </c>
      <c r="AZ39" s="11">
        <v>4.49</v>
      </c>
      <c r="BA39" s="11">
        <v>4.49</v>
      </c>
      <c r="BB39" s="11">
        <v>4.49</v>
      </c>
      <c r="BC39" s="11">
        <v>4.49</v>
      </c>
      <c r="BD39" s="11">
        <v>4.49</v>
      </c>
      <c r="BE39" s="11">
        <v>4.49</v>
      </c>
      <c r="BF39" s="11">
        <v>5.6124999999999998</v>
      </c>
      <c r="BG39" s="11">
        <v>5.3714285714286003</v>
      </c>
      <c r="BH39" s="11">
        <v>5.3267857142857</v>
      </c>
      <c r="BI39" s="11">
        <v>5.3267857142857</v>
      </c>
      <c r="BJ39" s="11">
        <v>5.3089285714286003</v>
      </c>
      <c r="BK39" s="11">
        <v>5.3089285714286003</v>
      </c>
      <c r="BL39" s="11">
        <v>5.3089285714286003</v>
      </c>
      <c r="BM39" s="11">
        <v>5.3089285714286003</v>
      </c>
      <c r="BN39" s="12">
        <v>4.9000000000000004</v>
      </c>
      <c r="BO39" s="11">
        <v>4.6129550691243999</v>
      </c>
      <c r="BP39" s="11"/>
      <c r="BQ39" s="11"/>
      <c r="BR39" s="11"/>
    </row>
    <row r="40" spans="1:70" ht="14.25" customHeight="1" x14ac:dyDescent="0.35">
      <c r="A40" s="3" t="s">
        <v>10</v>
      </c>
      <c r="B40" s="3" t="s">
        <v>45</v>
      </c>
      <c r="C40" s="10">
        <v>7290005838002</v>
      </c>
      <c r="D40" s="11">
        <v>3.9</v>
      </c>
      <c r="E40" s="11">
        <v>3.9</v>
      </c>
      <c r="F40" s="11">
        <v>3.9</v>
      </c>
      <c r="G40" s="11">
        <v>3.9</v>
      </c>
      <c r="H40" s="11">
        <v>3.9</v>
      </c>
      <c r="I40" s="11">
        <v>3.9</v>
      </c>
      <c r="J40" s="11">
        <v>3.9</v>
      </c>
      <c r="K40" s="11">
        <v>3.9</v>
      </c>
      <c r="L40" s="11">
        <v>3.9</v>
      </c>
      <c r="M40" s="11">
        <v>3.9</v>
      </c>
      <c r="N40" s="11">
        <v>3.9</v>
      </c>
      <c r="O40" s="11">
        <v>3.9</v>
      </c>
      <c r="P40" s="11">
        <v>3.9</v>
      </c>
      <c r="Q40" s="11">
        <v>3.9</v>
      </c>
      <c r="R40" s="11">
        <v>3.9</v>
      </c>
      <c r="S40" s="11">
        <v>3.9</v>
      </c>
      <c r="T40" s="11">
        <v>3.9</v>
      </c>
      <c r="U40" s="11">
        <v>3.9</v>
      </c>
      <c r="V40" s="11">
        <v>3.9</v>
      </c>
      <c r="W40" s="11">
        <v>3.9</v>
      </c>
      <c r="X40" s="11">
        <v>3.9</v>
      </c>
      <c r="Y40" s="11">
        <v>3.9</v>
      </c>
      <c r="Z40" s="11">
        <v>3.9</v>
      </c>
      <c r="AA40" s="11">
        <v>3.9</v>
      </c>
      <c r="AB40" s="11">
        <v>3.9</v>
      </c>
      <c r="AC40" s="11">
        <v>3.9</v>
      </c>
      <c r="AD40" s="11">
        <v>3.9</v>
      </c>
      <c r="AE40" s="11">
        <v>3.9</v>
      </c>
      <c r="AF40" s="11">
        <v>3.9</v>
      </c>
      <c r="AG40" s="11">
        <v>3.9</v>
      </c>
      <c r="AH40" s="11">
        <v>3.9</v>
      </c>
      <c r="AI40" s="11">
        <v>3.9</v>
      </c>
      <c r="AJ40" s="11">
        <v>3.9</v>
      </c>
      <c r="AK40" s="11">
        <v>3.9</v>
      </c>
      <c r="AL40" s="11">
        <v>3.9</v>
      </c>
      <c r="AM40" s="11">
        <v>3.9</v>
      </c>
      <c r="AN40" s="11">
        <v>3.9</v>
      </c>
      <c r="AO40" s="11">
        <v>3.9</v>
      </c>
      <c r="AP40" s="11">
        <v>3.9</v>
      </c>
      <c r="AQ40" s="11">
        <v>3.9</v>
      </c>
      <c r="AR40" s="11">
        <v>3.9</v>
      </c>
      <c r="AS40" s="11">
        <v>3.9</v>
      </c>
      <c r="AT40" s="11">
        <v>3.9</v>
      </c>
      <c r="AU40" s="11">
        <v>3.9</v>
      </c>
      <c r="AV40" s="11">
        <v>3.9</v>
      </c>
      <c r="AW40" s="11">
        <v>3.9</v>
      </c>
      <c r="AX40" s="11">
        <v>3.9</v>
      </c>
      <c r="AY40" s="11">
        <v>3.9</v>
      </c>
      <c r="AZ40" s="11">
        <v>3.9</v>
      </c>
      <c r="BA40" s="11">
        <v>3.9</v>
      </c>
      <c r="BB40" s="11">
        <v>3.9</v>
      </c>
      <c r="BC40" s="11">
        <v>3.9</v>
      </c>
      <c r="BD40" s="11">
        <v>3.9</v>
      </c>
      <c r="BE40" s="11">
        <v>3.9</v>
      </c>
      <c r="BF40" s="11">
        <v>3.9</v>
      </c>
      <c r="BG40" s="11">
        <v>3.9</v>
      </c>
      <c r="BH40" s="11">
        <v>3.9</v>
      </c>
      <c r="BI40" s="11">
        <v>3.9</v>
      </c>
      <c r="BJ40" s="11">
        <v>3.9</v>
      </c>
      <c r="BK40" s="11">
        <v>3.9</v>
      </c>
      <c r="BL40" s="11">
        <v>3.9</v>
      </c>
      <c r="BM40" s="11">
        <v>3.9</v>
      </c>
      <c r="BN40" s="12">
        <v>3.9</v>
      </c>
      <c r="BO40" s="11">
        <v>3.9</v>
      </c>
      <c r="BP40" s="11"/>
      <c r="BQ40" s="11"/>
      <c r="BR40" s="11"/>
    </row>
    <row r="41" spans="1:70" ht="14.25" customHeight="1" x14ac:dyDescent="0.35">
      <c r="A41" s="3" t="s">
        <v>10</v>
      </c>
      <c r="B41" s="3" t="s">
        <v>46</v>
      </c>
      <c r="C41" s="10">
        <v>72940761</v>
      </c>
      <c r="D41" s="11">
        <v>2.9</v>
      </c>
      <c r="E41" s="11">
        <v>2.9</v>
      </c>
      <c r="F41" s="11">
        <v>2.9</v>
      </c>
      <c r="G41" s="11">
        <v>2.9</v>
      </c>
      <c r="H41" s="11">
        <v>2.9</v>
      </c>
      <c r="I41" s="11">
        <v>2.9</v>
      </c>
      <c r="J41" s="11">
        <v>2.9</v>
      </c>
      <c r="K41" s="11">
        <v>2.9</v>
      </c>
      <c r="L41" s="11">
        <v>2.9</v>
      </c>
      <c r="M41" s="11">
        <v>2.9</v>
      </c>
      <c r="N41" s="11">
        <v>2.9</v>
      </c>
      <c r="O41" s="11">
        <v>2.9</v>
      </c>
      <c r="P41" s="11">
        <v>2.9</v>
      </c>
      <c r="Q41" s="11">
        <v>2.9</v>
      </c>
      <c r="R41" s="11">
        <v>2.9</v>
      </c>
      <c r="S41" s="11">
        <v>2.9</v>
      </c>
      <c r="T41" s="11">
        <v>2.9</v>
      </c>
      <c r="U41" s="11">
        <v>2.9</v>
      </c>
      <c r="V41" s="11">
        <v>2.9</v>
      </c>
      <c r="W41" s="11">
        <v>2.9</v>
      </c>
      <c r="X41" s="11">
        <v>2.9</v>
      </c>
      <c r="Y41" s="11">
        <v>2.9</v>
      </c>
      <c r="Z41" s="11">
        <v>2.9</v>
      </c>
      <c r="AA41" s="11">
        <v>2.9</v>
      </c>
      <c r="AB41" s="11">
        <v>2.9</v>
      </c>
      <c r="AC41" s="11">
        <v>2.9</v>
      </c>
      <c r="AD41" s="11">
        <v>2.9</v>
      </c>
      <c r="AE41" s="11">
        <v>2.9</v>
      </c>
      <c r="AF41" s="11">
        <v>2.9</v>
      </c>
      <c r="AG41" s="11">
        <v>2.9</v>
      </c>
      <c r="AH41" s="11">
        <v>2.9</v>
      </c>
      <c r="AI41" s="11">
        <v>2.9</v>
      </c>
      <c r="AJ41" s="11">
        <v>2.9</v>
      </c>
      <c r="AK41" s="11">
        <v>2.9</v>
      </c>
      <c r="AL41" s="11">
        <v>2.9</v>
      </c>
      <c r="AM41" s="11">
        <v>2.9</v>
      </c>
      <c r="AN41" s="11">
        <v>2.9</v>
      </c>
      <c r="AO41" s="11">
        <v>2.9</v>
      </c>
      <c r="AP41" s="11">
        <v>2.9</v>
      </c>
      <c r="AQ41" s="11">
        <v>2.9</v>
      </c>
      <c r="AR41" s="11">
        <v>2.9</v>
      </c>
      <c r="AS41" s="11">
        <v>2.9</v>
      </c>
      <c r="AT41" s="11">
        <v>2.9</v>
      </c>
      <c r="AU41" s="11">
        <v>2.9</v>
      </c>
      <c r="AV41" s="11">
        <v>2.9</v>
      </c>
      <c r="AW41" s="11">
        <v>2.9</v>
      </c>
      <c r="AX41" s="11">
        <v>2.9</v>
      </c>
      <c r="AY41" s="11">
        <v>2.9</v>
      </c>
      <c r="AZ41" s="11">
        <v>2.9</v>
      </c>
      <c r="BA41" s="11">
        <v>2.9</v>
      </c>
      <c r="BB41" s="11">
        <v>2.9</v>
      </c>
      <c r="BC41" s="11">
        <v>2.9</v>
      </c>
      <c r="BD41" s="11">
        <v>2.9</v>
      </c>
      <c r="BE41" s="11">
        <v>2.9</v>
      </c>
      <c r="BF41" s="11">
        <v>2.9</v>
      </c>
      <c r="BG41" s="11">
        <v>2.9</v>
      </c>
      <c r="BH41" s="11">
        <v>2.9</v>
      </c>
      <c r="BI41" s="11">
        <v>2.9</v>
      </c>
      <c r="BJ41" s="11">
        <v>2.9</v>
      </c>
      <c r="BK41" s="11">
        <v>2.9</v>
      </c>
      <c r="BL41" s="11">
        <v>2.9</v>
      </c>
      <c r="BM41" s="11">
        <v>2.9</v>
      </c>
      <c r="BN41" s="12">
        <v>2.9</v>
      </c>
      <c r="BO41" s="11">
        <v>2.9</v>
      </c>
      <c r="BP41" s="11"/>
      <c r="BQ41" s="11"/>
      <c r="BR41" s="11"/>
    </row>
    <row r="42" spans="1:70" ht="14.25" customHeight="1" x14ac:dyDescent="0.35">
      <c r="A42" s="3" t="s">
        <v>10</v>
      </c>
      <c r="B42" s="3" t="s">
        <v>47</v>
      </c>
      <c r="C42" s="10">
        <v>7290000066318</v>
      </c>
      <c r="D42" s="11">
        <v>3.34</v>
      </c>
      <c r="E42" s="11">
        <v>3.33</v>
      </c>
      <c r="F42" s="11">
        <v>3.33</v>
      </c>
      <c r="G42" s="11">
        <v>3.33</v>
      </c>
      <c r="H42" s="11">
        <v>3.33</v>
      </c>
      <c r="I42" s="11">
        <v>3.33</v>
      </c>
      <c r="J42" s="11">
        <v>3.33</v>
      </c>
      <c r="K42" s="11">
        <v>3.33</v>
      </c>
      <c r="L42" s="11">
        <v>3.32</v>
      </c>
      <c r="M42" s="11">
        <v>3.32</v>
      </c>
      <c r="N42" s="11">
        <v>3.32</v>
      </c>
      <c r="O42" s="11">
        <v>3.32</v>
      </c>
      <c r="P42" s="11">
        <v>3.32</v>
      </c>
      <c r="Q42" s="11">
        <v>3.32</v>
      </c>
      <c r="R42" s="11">
        <v>3.32</v>
      </c>
      <c r="S42" s="11">
        <v>3.32</v>
      </c>
      <c r="T42" s="11">
        <v>3.32</v>
      </c>
      <c r="U42" s="11">
        <v>3.32</v>
      </c>
      <c r="V42" s="11">
        <v>3.32</v>
      </c>
      <c r="W42" s="11">
        <v>3.32</v>
      </c>
      <c r="X42" s="11">
        <v>2.73</v>
      </c>
      <c r="Y42" s="11">
        <v>2.73</v>
      </c>
      <c r="Z42" s="11">
        <v>2.73</v>
      </c>
      <c r="AA42" s="11">
        <v>2.73</v>
      </c>
      <c r="AB42" s="11">
        <v>3.32</v>
      </c>
      <c r="AC42" s="11">
        <v>3.32</v>
      </c>
      <c r="AD42" s="11">
        <v>3.32</v>
      </c>
      <c r="AE42" s="11">
        <v>3.32</v>
      </c>
      <c r="AF42" s="11">
        <v>3.32</v>
      </c>
      <c r="AG42" s="11">
        <v>3.32</v>
      </c>
      <c r="AH42" s="11">
        <v>3.32</v>
      </c>
      <c r="AI42" s="11">
        <v>3.32</v>
      </c>
      <c r="AJ42" s="11">
        <v>3.32</v>
      </c>
      <c r="AK42" s="11">
        <v>3.32</v>
      </c>
      <c r="AL42" s="11">
        <v>3.32</v>
      </c>
      <c r="AM42" s="11">
        <v>3.32</v>
      </c>
      <c r="AN42" s="11">
        <v>3.32</v>
      </c>
      <c r="AO42" s="11">
        <v>3.32</v>
      </c>
      <c r="AP42" s="11">
        <v>3.32</v>
      </c>
      <c r="AQ42" s="11">
        <v>3.32</v>
      </c>
      <c r="AR42" s="11">
        <v>3.32</v>
      </c>
      <c r="AS42" s="11">
        <v>3.32</v>
      </c>
      <c r="AT42" s="11">
        <v>3.32</v>
      </c>
      <c r="AU42" s="11">
        <v>3.32</v>
      </c>
      <c r="AV42" s="11">
        <v>3.32</v>
      </c>
      <c r="AW42" s="11">
        <v>3.32</v>
      </c>
      <c r="AX42" s="11">
        <v>3.32</v>
      </c>
      <c r="AY42" s="11">
        <v>3.32</v>
      </c>
      <c r="AZ42" s="11">
        <v>3.32</v>
      </c>
      <c r="BA42" s="11">
        <v>3.32</v>
      </c>
      <c r="BB42" s="11">
        <v>3.32</v>
      </c>
      <c r="BC42" s="11">
        <v>3.32</v>
      </c>
      <c r="BD42" s="11">
        <v>3.32</v>
      </c>
      <c r="BE42" s="11">
        <v>3.32</v>
      </c>
      <c r="BF42" s="11">
        <v>3.5</v>
      </c>
      <c r="BG42" s="11">
        <v>3.37</v>
      </c>
      <c r="BH42" s="11">
        <v>3.34</v>
      </c>
      <c r="BI42" s="11">
        <v>3.34</v>
      </c>
      <c r="BJ42" s="11">
        <v>3.33</v>
      </c>
      <c r="BK42" s="11">
        <v>3.33</v>
      </c>
      <c r="BL42" s="11">
        <v>3.33</v>
      </c>
      <c r="BM42" s="11">
        <v>3.32</v>
      </c>
      <c r="BN42" s="12">
        <v>3.28</v>
      </c>
      <c r="BO42" s="11">
        <v>3.2882258064515999</v>
      </c>
      <c r="BP42" s="11"/>
      <c r="BQ42" s="11"/>
      <c r="BR42" s="11"/>
    </row>
    <row r="43" spans="1:70" ht="14.25" customHeight="1" x14ac:dyDescent="0.35">
      <c r="A43" s="3" t="s">
        <v>10</v>
      </c>
      <c r="B43" s="3" t="s">
        <v>48</v>
      </c>
      <c r="C43" s="10">
        <v>7290100850916</v>
      </c>
      <c r="D43" s="11">
        <v>3.01</v>
      </c>
      <c r="E43" s="11">
        <v>3</v>
      </c>
      <c r="F43" s="11">
        <v>3</v>
      </c>
      <c r="G43" s="11">
        <v>3</v>
      </c>
      <c r="H43" s="11">
        <v>3</v>
      </c>
      <c r="I43" s="11">
        <v>3</v>
      </c>
      <c r="J43" s="11">
        <v>2.86</v>
      </c>
      <c r="K43" s="11">
        <v>2.73</v>
      </c>
      <c r="L43" s="11">
        <v>2.73</v>
      </c>
      <c r="M43" s="11">
        <v>2.73</v>
      </c>
      <c r="N43" s="11">
        <v>2.73</v>
      </c>
      <c r="O43" s="11">
        <v>2.73</v>
      </c>
      <c r="P43" s="11">
        <v>2.73</v>
      </c>
      <c r="Q43" s="11">
        <v>2.73</v>
      </c>
      <c r="R43" s="11">
        <v>2.73</v>
      </c>
      <c r="S43" s="11">
        <v>2.73</v>
      </c>
      <c r="T43" s="11">
        <v>2.73</v>
      </c>
      <c r="U43" s="11">
        <v>2.73</v>
      </c>
      <c r="V43" s="11">
        <v>2.73</v>
      </c>
      <c r="W43" s="11">
        <v>2.73</v>
      </c>
      <c r="X43" s="11">
        <v>2.73</v>
      </c>
      <c r="Y43" s="11">
        <v>2.73</v>
      </c>
      <c r="Z43" s="11">
        <v>2.73</v>
      </c>
      <c r="AA43" s="11">
        <v>2.73</v>
      </c>
      <c r="AB43" s="11">
        <v>2.73</v>
      </c>
      <c r="AC43" s="11">
        <v>2.73</v>
      </c>
      <c r="AD43" s="11">
        <v>2.75</v>
      </c>
      <c r="AE43" s="11">
        <v>2.75</v>
      </c>
      <c r="AF43" s="11">
        <v>2.75</v>
      </c>
      <c r="AG43" s="11">
        <v>2.75</v>
      </c>
      <c r="AH43" s="11">
        <v>2.75</v>
      </c>
      <c r="AI43" s="11">
        <v>2.75</v>
      </c>
      <c r="AJ43" s="11">
        <v>2.75</v>
      </c>
      <c r="AK43" s="11">
        <v>2.75</v>
      </c>
      <c r="AL43" s="11">
        <v>2.75</v>
      </c>
      <c r="AM43" s="11">
        <v>2.75</v>
      </c>
      <c r="AN43" s="11">
        <v>2.75</v>
      </c>
      <c r="AO43" s="11">
        <v>2.75</v>
      </c>
      <c r="AP43" s="11">
        <v>2.75</v>
      </c>
      <c r="AQ43" s="11">
        <v>2.75</v>
      </c>
      <c r="AR43" s="11">
        <v>2.75</v>
      </c>
      <c r="AS43" s="11">
        <v>2.75</v>
      </c>
      <c r="AT43" s="11">
        <v>2.75</v>
      </c>
      <c r="AU43" s="11">
        <v>2.75</v>
      </c>
      <c r="AV43" s="11">
        <v>2.76</v>
      </c>
      <c r="AW43" s="11">
        <v>2.75</v>
      </c>
      <c r="AX43" s="11">
        <v>2.75</v>
      </c>
      <c r="AY43" s="11">
        <v>2.75</v>
      </c>
      <c r="AZ43" s="11">
        <v>2.75</v>
      </c>
      <c r="BA43" s="11">
        <v>2.75</v>
      </c>
      <c r="BB43" s="11">
        <v>2.75</v>
      </c>
      <c r="BC43" s="11">
        <v>2.75</v>
      </c>
      <c r="BD43" s="11">
        <v>2.76</v>
      </c>
      <c r="BE43" s="11">
        <v>2.75</v>
      </c>
      <c r="BF43" s="11">
        <v>3.21</v>
      </c>
      <c r="BG43" s="11">
        <v>3.05</v>
      </c>
      <c r="BH43" s="11">
        <v>3.02</v>
      </c>
      <c r="BI43" s="11">
        <v>3.02</v>
      </c>
      <c r="BJ43" s="11">
        <v>3.01</v>
      </c>
      <c r="BK43" s="11">
        <v>3.01</v>
      </c>
      <c r="BL43" s="11">
        <v>3.01</v>
      </c>
      <c r="BM43" s="11">
        <v>3.01</v>
      </c>
      <c r="BN43" s="12">
        <v>3.5490909090909</v>
      </c>
      <c r="BO43" s="11">
        <v>2.8080645161289999</v>
      </c>
      <c r="BP43" s="11"/>
      <c r="BQ43" s="11"/>
      <c r="BR43" s="11"/>
    </row>
    <row r="44" spans="1:70" ht="14.25" customHeight="1" x14ac:dyDescent="0.35">
      <c r="A44" s="3" t="s">
        <v>10</v>
      </c>
      <c r="B44" s="3" t="s">
        <v>49</v>
      </c>
      <c r="C44" s="10">
        <v>7290000066141</v>
      </c>
      <c r="D44" s="11">
        <v>3.34</v>
      </c>
      <c r="E44" s="11">
        <v>3.33</v>
      </c>
      <c r="F44" s="11">
        <v>3.33</v>
      </c>
      <c r="G44" s="11">
        <v>3.33</v>
      </c>
      <c r="H44" s="11">
        <v>3.33</v>
      </c>
      <c r="I44" s="11">
        <v>3.33</v>
      </c>
      <c r="J44" s="11">
        <v>3.33</v>
      </c>
      <c r="K44" s="11">
        <v>3.33</v>
      </c>
      <c r="L44" s="11">
        <v>3.32</v>
      </c>
      <c r="M44" s="11">
        <v>3.32</v>
      </c>
      <c r="N44" s="11">
        <v>3.32</v>
      </c>
      <c r="O44" s="11">
        <v>3.32</v>
      </c>
      <c r="P44" s="11">
        <v>3.32</v>
      </c>
      <c r="Q44" s="11">
        <v>3.32</v>
      </c>
      <c r="R44" s="11">
        <v>3.32</v>
      </c>
      <c r="S44" s="11">
        <v>3.32</v>
      </c>
      <c r="T44" s="11">
        <v>3.32</v>
      </c>
      <c r="U44" s="11">
        <v>3.32</v>
      </c>
      <c r="V44" s="11">
        <v>3.32</v>
      </c>
      <c r="W44" s="11">
        <v>3.32</v>
      </c>
      <c r="X44" s="11">
        <v>3.32</v>
      </c>
      <c r="Y44" s="11">
        <v>3.32</v>
      </c>
      <c r="Z44" s="11">
        <v>3.32</v>
      </c>
      <c r="AA44" s="11">
        <v>3.33</v>
      </c>
      <c r="AB44" s="11">
        <v>3.32</v>
      </c>
      <c r="AC44" s="11">
        <v>3.32</v>
      </c>
      <c r="AD44" s="11">
        <v>3.32</v>
      </c>
      <c r="AE44" s="11">
        <v>3.32</v>
      </c>
      <c r="AF44" s="11">
        <v>3.32</v>
      </c>
      <c r="AG44" s="11">
        <v>3.32</v>
      </c>
      <c r="AH44" s="11">
        <v>3.32</v>
      </c>
      <c r="AI44" s="11">
        <v>3.32</v>
      </c>
      <c r="AJ44" s="11">
        <v>3.32</v>
      </c>
      <c r="AK44" s="11">
        <v>3.32</v>
      </c>
      <c r="AL44" s="11">
        <v>3.32</v>
      </c>
      <c r="AM44" s="11">
        <v>3.32</v>
      </c>
      <c r="AN44" s="11">
        <v>3.32</v>
      </c>
      <c r="AO44" s="11">
        <v>3.32</v>
      </c>
      <c r="AP44" s="11">
        <v>3.32</v>
      </c>
      <c r="AQ44" s="11">
        <v>3.32</v>
      </c>
      <c r="AR44" s="11">
        <v>3.32</v>
      </c>
      <c r="AS44" s="11">
        <v>3.32</v>
      </c>
      <c r="AT44" s="11">
        <v>3.32</v>
      </c>
      <c r="AU44" s="11">
        <v>3.32</v>
      </c>
      <c r="AV44" s="11">
        <v>3.32</v>
      </c>
      <c r="AW44" s="11">
        <v>3.32</v>
      </c>
      <c r="AX44" s="11">
        <v>3.32</v>
      </c>
      <c r="AY44" s="11">
        <v>3.32</v>
      </c>
      <c r="AZ44" s="11">
        <v>3.32</v>
      </c>
      <c r="BA44" s="11">
        <v>3.32</v>
      </c>
      <c r="BB44" s="11">
        <v>3.32</v>
      </c>
      <c r="BC44" s="11">
        <v>3.32</v>
      </c>
      <c r="BD44" s="11">
        <v>3.32</v>
      </c>
      <c r="BE44" s="11">
        <v>3.32</v>
      </c>
      <c r="BF44" s="11">
        <v>3.5</v>
      </c>
      <c r="BG44" s="11">
        <v>3.37</v>
      </c>
      <c r="BH44" s="11">
        <v>3.34</v>
      </c>
      <c r="BI44" s="11">
        <v>3.34</v>
      </c>
      <c r="BJ44" s="11">
        <v>3.33</v>
      </c>
      <c r="BK44" s="11">
        <v>3.33</v>
      </c>
      <c r="BL44" s="11">
        <v>3.33</v>
      </c>
      <c r="BM44" s="11">
        <v>3.33</v>
      </c>
      <c r="BN44" s="12">
        <v>3.28</v>
      </c>
      <c r="BO44" s="11">
        <v>3.3266129032257998</v>
      </c>
      <c r="BP44" s="11"/>
      <c r="BQ44" s="11"/>
      <c r="BR44" s="11"/>
    </row>
    <row r="45" spans="1:70" ht="14.25" customHeight="1" x14ac:dyDescent="0.35">
      <c r="A45" s="3" t="s">
        <v>10</v>
      </c>
      <c r="B45" s="3" t="s">
        <v>50</v>
      </c>
      <c r="C45" s="10">
        <v>7290008745239</v>
      </c>
      <c r="D45" s="11">
        <v>3.01</v>
      </c>
      <c r="E45" s="11">
        <v>3</v>
      </c>
      <c r="F45" s="11">
        <v>3</v>
      </c>
      <c r="G45" s="11">
        <v>3</v>
      </c>
      <c r="H45" s="11">
        <v>3</v>
      </c>
      <c r="I45" s="11">
        <v>3</v>
      </c>
      <c r="J45" s="11">
        <v>2.86</v>
      </c>
      <c r="K45" s="11">
        <v>2.85</v>
      </c>
      <c r="L45" s="11">
        <v>2.85</v>
      </c>
      <c r="M45" s="11">
        <v>2.85</v>
      </c>
      <c r="N45" s="11">
        <v>2.85</v>
      </c>
      <c r="O45" s="11">
        <v>2.85</v>
      </c>
      <c r="P45" s="11">
        <v>2.85</v>
      </c>
      <c r="Q45" s="11">
        <v>2.85</v>
      </c>
      <c r="R45" s="11">
        <v>2.8672727272727001</v>
      </c>
      <c r="S45" s="11">
        <v>2.8672727272727001</v>
      </c>
      <c r="T45" s="11">
        <v>2.8672727272727001</v>
      </c>
      <c r="U45" s="11">
        <v>2.8672727272727001</v>
      </c>
      <c r="V45" s="11">
        <v>2.8672727272727001</v>
      </c>
      <c r="W45" s="11">
        <v>2.8672727272727001</v>
      </c>
      <c r="X45" s="11">
        <v>2.8672727272727001</v>
      </c>
      <c r="Y45" s="11">
        <v>2.8672727272727001</v>
      </c>
      <c r="Z45" s="11">
        <v>2.8675925925926</v>
      </c>
      <c r="AA45" s="11">
        <v>2.8675925925926</v>
      </c>
      <c r="AB45" s="11">
        <v>2.8675925925926</v>
      </c>
      <c r="AC45" s="11">
        <v>2.8675925925926</v>
      </c>
      <c r="AD45" s="11">
        <v>2.8675925925926</v>
      </c>
      <c r="AE45" s="11">
        <v>2.8675925925926</v>
      </c>
      <c r="AF45" s="11">
        <v>2.85</v>
      </c>
      <c r="AG45" s="11">
        <v>2.85</v>
      </c>
      <c r="AH45" s="11">
        <v>2.85</v>
      </c>
      <c r="AI45" s="11">
        <v>2.85</v>
      </c>
      <c r="AJ45" s="11">
        <v>2.85</v>
      </c>
      <c r="AK45" s="11">
        <v>2.85</v>
      </c>
      <c r="AL45" s="11">
        <v>2.85</v>
      </c>
      <c r="AM45" s="11">
        <v>2.85</v>
      </c>
      <c r="AN45" s="11">
        <v>2.85</v>
      </c>
      <c r="AO45" s="11">
        <v>2.85</v>
      </c>
      <c r="AP45" s="11">
        <v>2.85</v>
      </c>
      <c r="AQ45" s="11">
        <v>2.85</v>
      </c>
      <c r="AR45" s="11">
        <v>2.85</v>
      </c>
      <c r="AS45" s="11">
        <v>2.85</v>
      </c>
      <c r="AT45" s="11">
        <v>2.85</v>
      </c>
      <c r="AU45" s="11">
        <v>2.85</v>
      </c>
      <c r="AV45" s="11">
        <v>2.85</v>
      </c>
      <c r="AW45" s="11">
        <v>2.85</v>
      </c>
      <c r="AX45" s="11">
        <v>2.85</v>
      </c>
      <c r="AY45" s="11">
        <v>2.85</v>
      </c>
      <c r="AZ45" s="11">
        <v>2.8672727272727001</v>
      </c>
      <c r="BA45" s="11">
        <v>2.85</v>
      </c>
      <c r="BB45" s="11">
        <v>2.85</v>
      </c>
      <c r="BC45" s="11">
        <v>2.8675925925926</v>
      </c>
      <c r="BD45" s="11">
        <v>2.8672727272727001</v>
      </c>
      <c r="BE45" s="11">
        <v>2.8669642857143001</v>
      </c>
      <c r="BF45" s="11">
        <v>3.21</v>
      </c>
      <c r="BG45" s="11">
        <v>3.05</v>
      </c>
      <c r="BH45" s="11">
        <v>3.02</v>
      </c>
      <c r="BI45" s="11">
        <v>3.5321428571429001</v>
      </c>
      <c r="BJ45" s="11">
        <v>3.7401785714286002</v>
      </c>
      <c r="BK45" s="11">
        <v>3.7476363636364001</v>
      </c>
      <c r="BL45" s="11">
        <v>3.7476363636364001</v>
      </c>
      <c r="BM45" s="11">
        <v>3.7916071428570999</v>
      </c>
      <c r="BN45" s="12">
        <v>3.8</v>
      </c>
      <c r="BO45" s="11">
        <v>2.9511619516982002</v>
      </c>
      <c r="BP45" s="11"/>
      <c r="BQ45" s="11"/>
      <c r="BR45" s="11"/>
    </row>
    <row r="46" spans="1:70" ht="14.25" customHeight="1" x14ac:dyDescent="0.35">
      <c r="A46" s="3" t="s">
        <v>10</v>
      </c>
      <c r="B46" s="3" t="s">
        <v>51</v>
      </c>
      <c r="C46" s="10">
        <v>7290005200786</v>
      </c>
      <c r="D46" s="11">
        <v>3.01</v>
      </c>
      <c r="E46" s="11">
        <v>3</v>
      </c>
      <c r="F46" s="11">
        <v>3</v>
      </c>
      <c r="G46" s="11">
        <v>3</v>
      </c>
      <c r="H46" s="11">
        <v>3</v>
      </c>
      <c r="I46" s="11">
        <v>3</v>
      </c>
      <c r="J46" s="11">
        <v>2.86</v>
      </c>
      <c r="K46" s="11">
        <v>2.85</v>
      </c>
      <c r="L46" s="11">
        <v>2.85</v>
      </c>
      <c r="M46" s="11">
        <v>2.85</v>
      </c>
      <c r="N46" s="11">
        <v>2.85</v>
      </c>
      <c r="O46" s="11">
        <v>2.85</v>
      </c>
      <c r="P46" s="11">
        <v>2.85</v>
      </c>
      <c r="Q46" s="11">
        <v>2.85</v>
      </c>
      <c r="R46" s="11">
        <v>2.8672727272727001</v>
      </c>
      <c r="S46" s="11">
        <v>2.8672727272727001</v>
      </c>
      <c r="T46" s="11">
        <v>2.8672727272727001</v>
      </c>
      <c r="U46" s="11">
        <v>2.8672727272727001</v>
      </c>
      <c r="V46" s="11">
        <v>2.8672727272727001</v>
      </c>
      <c r="W46" s="11">
        <v>2.8672727272727001</v>
      </c>
      <c r="X46" s="11">
        <v>2.8672727272727001</v>
      </c>
      <c r="Y46" s="11">
        <v>2.8672727272727001</v>
      </c>
      <c r="Z46" s="11">
        <v>2.8672727272727001</v>
      </c>
      <c r="AA46" s="11">
        <v>2.8672727272727001</v>
      </c>
      <c r="AB46" s="11">
        <v>2.8672727272727001</v>
      </c>
      <c r="AC46" s="11">
        <v>2.8675925925926</v>
      </c>
      <c r="AD46" s="11">
        <v>2.8672727272727001</v>
      </c>
      <c r="AE46" s="11">
        <v>2.8672727272727001</v>
      </c>
      <c r="AF46" s="11">
        <v>2.85</v>
      </c>
      <c r="AG46" s="11">
        <v>2.85</v>
      </c>
      <c r="AH46" s="11">
        <v>2.85</v>
      </c>
      <c r="AI46" s="11">
        <v>2.85</v>
      </c>
      <c r="AJ46" s="11">
        <v>2.85</v>
      </c>
      <c r="AK46" s="11">
        <v>2.85</v>
      </c>
      <c r="AL46" s="11">
        <v>2.85</v>
      </c>
      <c r="AM46" s="11">
        <v>2.85</v>
      </c>
      <c r="AN46" s="11">
        <v>2.85</v>
      </c>
      <c r="AO46" s="11">
        <v>2.85</v>
      </c>
      <c r="AP46" s="11">
        <v>2.85</v>
      </c>
      <c r="AQ46" s="11">
        <v>2.85</v>
      </c>
      <c r="AR46" s="11">
        <v>2.85</v>
      </c>
      <c r="AS46" s="11">
        <v>2.85</v>
      </c>
      <c r="AT46" s="11">
        <v>2.85</v>
      </c>
      <c r="AU46" s="11">
        <v>2.85</v>
      </c>
      <c r="AV46" s="11">
        <v>2.85</v>
      </c>
      <c r="AW46" s="11">
        <v>2.85</v>
      </c>
      <c r="AX46" s="11">
        <v>2.85</v>
      </c>
      <c r="AY46" s="11">
        <v>2.85</v>
      </c>
      <c r="AZ46" s="11">
        <v>2.85</v>
      </c>
      <c r="BA46" s="11">
        <v>2.85</v>
      </c>
      <c r="BB46" s="11">
        <v>2.85</v>
      </c>
      <c r="BC46" s="11">
        <v>2.8672727272727001</v>
      </c>
      <c r="BD46" s="11">
        <v>2.8669642857143001</v>
      </c>
      <c r="BE46" s="11">
        <v>2.8669642857143001</v>
      </c>
      <c r="BF46" s="11">
        <v>3.21</v>
      </c>
      <c r="BG46" s="11">
        <v>3.05</v>
      </c>
      <c r="BH46" s="11">
        <v>3.02</v>
      </c>
      <c r="BI46" s="11">
        <v>3.5321428571429001</v>
      </c>
      <c r="BJ46" s="11">
        <v>3.7401785714286002</v>
      </c>
      <c r="BK46" s="11">
        <v>3.7563636363635999</v>
      </c>
      <c r="BL46" s="11">
        <v>3.7563636363635999</v>
      </c>
      <c r="BM46" s="11">
        <v>3.8</v>
      </c>
      <c r="BN46" s="12">
        <v>3.8</v>
      </c>
      <c r="BO46" s="11">
        <v>2.9512643233408999</v>
      </c>
      <c r="BP46" s="11"/>
      <c r="BQ46" s="11"/>
      <c r="BR46" s="11"/>
    </row>
    <row r="47" spans="1:70" ht="14.25" customHeight="1" x14ac:dyDescent="0.35">
      <c r="A47" s="3" t="s">
        <v>10</v>
      </c>
      <c r="B47" s="3" t="s">
        <v>52</v>
      </c>
      <c r="C47" s="10">
        <v>7290110115203</v>
      </c>
      <c r="D47" s="11">
        <v>7.3</v>
      </c>
      <c r="E47" s="11">
        <v>7.3</v>
      </c>
      <c r="F47" s="11">
        <v>7.3</v>
      </c>
      <c r="G47" s="11">
        <v>7.3</v>
      </c>
      <c r="H47" s="11">
        <v>7.3</v>
      </c>
      <c r="I47" s="11">
        <v>7.3</v>
      </c>
      <c r="J47" s="11">
        <v>7.3</v>
      </c>
      <c r="K47" s="11">
        <v>7.3</v>
      </c>
      <c r="L47" s="11">
        <v>7.3</v>
      </c>
      <c r="M47" s="11">
        <v>7.3</v>
      </c>
      <c r="N47" s="11">
        <v>7.3</v>
      </c>
      <c r="O47" s="11">
        <v>7.3</v>
      </c>
      <c r="P47" s="11">
        <v>7.3</v>
      </c>
      <c r="Q47" s="11">
        <v>7.3</v>
      </c>
      <c r="R47" s="11">
        <v>7.3</v>
      </c>
      <c r="S47" s="11">
        <v>7.3</v>
      </c>
      <c r="T47" s="11">
        <v>7.3</v>
      </c>
      <c r="U47" s="11">
        <v>7.3</v>
      </c>
      <c r="V47" s="11">
        <v>7.3</v>
      </c>
      <c r="W47" s="11">
        <v>7.3</v>
      </c>
      <c r="X47" s="11">
        <v>7.3</v>
      </c>
      <c r="Y47" s="11">
        <v>7.3</v>
      </c>
      <c r="Z47" s="11">
        <v>7.3</v>
      </c>
      <c r="AA47" s="11">
        <v>7.3</v>
      </c>
      <c r="AB47" s="11">
        <v>7.3</v>
      </c>
      <c r="AC47" s="11">
        <v>7.3</v>
      </c>
      <c r="AD47" s="11">
        <v>7.3</v>
      </c>
      <c r="AE47" s="11">
        <v>7.3</v>
      </c>
      <c r="AF47" s="11">
        <v>7.3</v>
      </c>
      <c r="AG47" s="11">
        <v>7.3</v>
      </c>
      <c r="AH47" s="11">
        <v>7.3</v>
      </c>
      <c r="AI47" s="11">
        <v>7.3</v>
      </c>
      <c r="AJ47" s="11">
        <v>7.3</v>
      </c>
      <c r="AK47" s="11">
        <v>7.3</v>
      </c>
      <c r="AL47" s="11">
        <v>7.3</v>
      </c>
      <c r="AM47" s="11">
        <v>7.3</v>
      </c>
      <c r="AN47" s="11">
        <v>7.3</v>
      </c>
      <c r="AO47" s="11">
        <v>7.3</v>
      </c>
      <c r="AP47" s="11">
        <v>7.3</v>
      </c>
      <c r="AQ47" s="11">
        <v>7.3</v>
      </c>
      <c r="AR47" s="11">
        <v>7.3</v>
      </c>
      <c r="AS47" s="11">
        <v>7.3</v>
      </c>
      <c r="AT47" s="11">
        <v>7.3</v>
      </c>
      <c r="AU47" s="11">
        <v>7.3</v>
      </c>
      <c r="AV47" s="11">
        <v>7.3</v>
      </c>
      <c r="AW47" s="11">
        <v>7.3</v>
      </c>
      <c r="AX47" s="11">
        <v>7.3</v>
      </c>
      <c r="AY47" s="11">
        <v>7.3</v>
      </c>
      <c r="AZ47" s="11">
        <v>7.3</v>
      </c>
      <c r="BA47" s="11">
        <v>7.3</v>
      </c>
      <c r="BB47" s="11">
        <v>7.3</v>
      </c>
      <c r="BC47" s="11">
        <v>7.3</v>
      </c>
      <c r="BD47" s="11">
        <v>7.3</v>
      </c>
      <c r="BE47" s="11">
        <v>7.3</v>
      </c>
      <c r="BF47" s="11">
        <v>7.3</v>
      </c>
      <c r="BG47" s="11">
        <v>7.3</v>
      </c>
      <c r="BH47" s="11">
        <v>7.3</v>
      </c>
      <c r="BI47" s="11">
        <v>7.3</v>
      </c>
      <c r="BJ47" s="11">
        <v>7.3</v>
      </c>
      <c r="BK47" s="11">
        <v>7.3</v>
      </c>
      <c r="BL47" s="11">
        <v>7.3</v>
      </c>
      <c r="BM47" s="11">
        <v>7.3</v>
      </c>
      <c r="BN47" s="12">
        <v>7.3</v>
      </c>
      <c r="BO47" s="11">
        <v>7.3</v>
      </c>
      <c r="BP47" s="11"/>
      <c r="BQ47" s="11"/>
      <c r="BR47" s="11"/>
    </row>
    <row r="48" spans="1:70" ht="14.25" customHeight="1" x14ac:dyDescent="0.35">
      <c r="A48" s="3" t="s">
        <v>10</v>
      </c>
      <c r="B48" s="3" t="s">
        <v>53</v>
      </c>
      <c r="C48" s="10">
        <v>7290110115227</v>
      </c>
      <c r="D48" s="11">
        <v>7.4</v>
      </c>
      <c r="E48" s="11">
        <v>7.4</v>
      </c>
      <c r="F48" s="11">
        <v>7.4</v>
      </c>
      <c r="G48" s="11">
        <v>7.4</v>
      </c>
      <c r="H48" s="11">
        <v>7.4</v>
      </c>
      <c r="I48" s="11">
        <v>7.4</v>
      </c>
      <c r="J48" s="11">
        <v>7.4</v>
      </c>
      <c r="K48" s="11">
        <v>7.4</v>
      </c>
      <c r="L48" s="11">
        <v>7.4</v>
      </c>
      <c r="M48" s="11">
        <v>7.4</v>
      </c>
      <c r="N48" s="11">
        <v>7.4</v>
      </c>
      <c r="O48" s="11">
        <v>7.4</v>
      </c>
      <c r="P48" s="11">
        <v>7.4</v>
      </c>
      <c r="Q48" s="11">
        <v>7.4</v>
      </c>
      <c r="R48" s="11">
        <v>7.4</v>
      </c>
      <c r="S48" s="11">
        <v>7.4</v>
      </c>
      <c r="T48" s="11">
        <v>7.4</v>
      </c>
      <c r="U48" s="11">
        <v>7.4</v>
      </c>
      <c r="V48" s="11">
        <v>7.4</v>
      </c>
      <c r="W48" s="11">
        <v>7.4</v>
      </c>
      <c r="X48" s="11">
        <v>7.4</v>
      </c>
      <c r="Y48" s="11">
        <v>7.4</v>
      </c>
      <c r="Z48" s="11">
        <v>7.4</v>
      </c>
      <c r="AA48" s="11">
        <v>7.4</v>
      </c>
      <c r="AB48" s="11">
        <v>7.4</v>
      </c>
      <c r="AC48" s="11">
        <v>7.4</v>
      </c>
      <c r="AD48" s="11">
        <v>7.4</v>
      </c>
      <c r="AE48" s="11">
        <v>7.4</v>
      </c>
      <c r="AF48" s="11">
        <v>7.4</v>
      </c>
      <c r="AG48" s="11">
        <v>7.4</v>
      </c>
      <c r="AH48" s="11">
        <v>7.4</v>
      </c>
      <c r="AI48" s="11">
        <v>7.4</v>
      </c>
      <c r="AJ48" s="11">
        <v>7.4</v>
      </c>
      <c r="AK48" s="11">
        <v>7.4</v>
      </c>
      <c r="AL48" s="11">
        <v>7.4</v>
      </c>
      <c r="AM48" s="11">
        <v>7.4</v>
      </c>
      <c r="AN48" s="11">
        <v>7.4</v>
      </c>
      <c r="AO48" s="11">
        <v>7.4</v>
      </c>
      <c r="AP48" s="11">
        <v>7.4</v>
      </c>
      <c r="AQ48" s="11">
        <v>7.4</v>
      </c>
      <c r="AR48" s="11">
        <v>7.4</v>
      </c>
      <c r="AS48" s="11">
        <v>7.4</v>
      </c>
      <c r="AT48" s="11">
        <v>7.4</v>
      </c>
      <c r="AU48" s="11">
        <v>7.4</v>
      </c>
      <c r="AV48" s="11">
        <v>7.4</v>
      </c>
      <c r="AW48" s="11">
        <v>7.4</v>
      </c>
      <c r="AX48" s="11">
        <v>7.4</v>
      </c>
      <c r="AY48" s="11">
        <v>7.4</v>
      </c>
      <c r="AZ48" s="11">
        <v>7.4</v>
      </c>
      <c r="BA48" s="11">
        <v>7.4</v>
      </c>
      <c r="BB48" s="11">
        <v>7.4</v>
      </c>
      <c r="BC48" s="11">
        <v>7.4</v>
      </c>
      <c r="BD48" s="11">
        <v>7.4</v>
      </c>
      <c r="BE48" s="11">
        <v>7.4</v>
      </c>
      <c r="BF48" s="11">
        <v>7.4</v>
      </c>
      <c r="BG48" s="11">
        <v>7.4</v>
      </c>
      <c r="BH48" s="11">
        <v>7.4</v>
      </c>
      <c r="BI48" s="11">
        <v>7.4</v>
      </c>
      <c r="BJ48" s="11">
        <v>7.4</v>
      </c>
      <c r="BK48" s="11">
        <v>7.4</v>
      </c>
      <c r="BL48" s="11">
        <v>7.4</v>
      </c>
      <c r="BM48" s="11">
        <v>7.4</v>
      </c>
      <c r="BN48" s="12">
        <v>7.4</v>
      </c>
      <c r="BO48" s="11">
        <v>7.4</v>
      </c>
      <c r="BP48" s="11"/>
      <c r="BQ48" s="11"/>
      <c r="BR48" s="11"/>
    </row>
    <row r="49" spans="1:70" ht="14.25" customHeight="1" x14ac:dyDescent="0.35">
      <c r="A49" s="3" t="s">
        <v>10</v>
      </c>
      <c r="B49" s="3" t="s">
        <v>54</v>
      </c>
      <c r="C49" s="10">
        <v>7290019056553</v>
      </c>
      <c r="D49" s="11">
        <v>12.670909090908999</v>
      </c>
      <c r="E49" s="11">
        <v>12.627272727273001</v>
      </c>
      <c r="F49" s="11">
        <v>12.627272727273001</v>
      </c>
      <c r="G49" s="11">
        <v>12.627272727273001</v>
      </c>
      <c r="H49" s="11">
        <v>12.627272727273001</v>
      </c>
      <c r="I49" s="11">
        <v>12.627272727273001</v>
      </c>
      <c r="J49" s="11">
        <v>12.627272727273001</v>
      </c>
      <c r="K49" s="11">
        <v>12.627272727273001</v>
      </c>
      <c r="L49" s="11">
        <v>12.627272727273001</v>
      </c>
      <c r="M49" s="11">
        <v>12.627272727273001</v>
      </c>
      <c r="N49" s="11">
        <v>12.627272727273001</v>
      </c>
      <c r="O49" s="11">
        <v>12.627272727273001</v>
      </c>
      <c r="P49" s="11">
        <v>12.627272727273001</v>
      </c>
      <c r="Q49" s="11">
        <v>12.627272727273001</v>
      </c>
      <c r="R49" s="11">
        <v>12.627272727273001</v>
      </c>
      <c r="S49" s="11">
        <v>12.205818181818</v>
      </c>
      <c r="T49" s="11">
        <v>12.311636363636</v>
      </c>
      <c r="U49" s="11">
        <v>12.205818181818</v>
      </c>
      <c r="V49" s="11">
        <v>12.205818181818</v>
      </c>
      <c r="W49" s="11">
        <v>12.205818181818</v>
      </c>
      <c r="X49" s="11">
        <v>12.205818181818</v>
      </c>
      <c r="Y49" s="11">
        <v>12.205818181818</v>
      </c>
      <c r="Z49" s="11">
        <v>12.205818181818</v>
      </c>
      <c r="AA49" s="11">
        <v>12.205818181818</v>
      </c>
      <c r="AB49" s="11">
        <v>12.205818181818</v>
      </c>
      <c r="AC49" s="11">
        <v>12.205818181818</v>
      </c>
      <c r="AD49" s="11">
        <v>12.627272727273001</v>
      </c>
      <c r="AE49" s="11">
        <v>12.625925925925999</v>
      </c>
      <c r="AF49" s="11">
        <v>12.625925925925999</v>
      </c>
      <c r="AG49" s="11">
        <v>12.625925925925999</v>
      </c>
      <c r="AH49" s="11">
        <v>12.625925925925999</v>
      </c>
      <c r="AI49" s="11">
        <v>12.625925925925999</v>
      </c>
      <c r="AJ49" s="11">
        <v>12.625925925925999</v>
      </c>
      <c r="AK49" s="11">
        <v>12.625925925925999</v>
      </c>
      <c r="AL49" s="11">
        <v>12.625925925925999</v>
      </c>
      <c r="AM49" s="11">
        <v>12.627272727273001</v>
      </c>
      <c r="AN49" s="11">
        <v>12.576727272727</v>
      </c>
      <c r="AO49" s="11">
        <v>12.576727272727</v>
      </c>
      <c r="AP49" s="11">
        <v>12.576727272727</v>
      </c>
      <c r="AQ49" s="11">
        <v>12.576727272727</v>
      </c>
      <c r="AR49" s="11">
        <v>12.576727272727</v>
      </c>
      <c r="AS49" s="11">
        <v>12.578928571429</v>
      </c>
      <c r="AT49" s="11">
        <v>12.578928571429</v>
      </c>
      <c r="AU49" s="11">
        <v>12.578928571429</v>
      </c>
      <c r="AV49" s="11">
        <v>12.578928571429</v>
      </c>
      <c r="AW49" s="11">
        <v>12.578928571429</v>
      </c>
      <c r="AX49" s="11">
        <v>12.578928571429</v>
      </c>
      <c r="AY49" s="11">
        <v>12.578928571429</v>
      </c>
      <c r="AZ49" s="11">
        <v>12.576727272727</v>
      </c>
      <c r="BA49" s="11">
        <v>12.576727272727</v>
      </c>
      <c r="BB49" s="11">
        <v>12.576727272727</v>
      </c>
      <c r="BC49" s="11">
        <v>12.576727272727</v>
      </c>
      <c r="BD49" s="11">
        <v>12.576727272727</v>
      </c>
      <c r="BE49" s="11">
        <v>12.576727272727</v>
      </c>
      <c r="BF49" s="11">
        <v>12.7</v>
      </c>
      <c r="BG49" s="11">
        <v>12.7</v>
      </c>
      <c r="BH49" s="11">
        <v>12.7</v>
      </c>
      <c r="BI49" s="11">
        <v>12.7</v>
      </c>
      <c r="BJ49" s="11">
        <v>12.7</v>
      </c>
      <c r="BK49" s="11">
        <v>12.7</v>
      </c>
      <c r="BL49" s="11">
        <v>12.7</v>
      </c>
      <c r="BM49" s="11">
        <v>12.7</v>
      </c>
      <c r="BN49" s="12">
        <v>12.625925925925999</v>
      </c>
      <c r="BO49" s="11">
        <v>12.549693521234</v>
      </c>
      <c r="BP49" s="11"/>
      <c r="BQ49" s="11"/>
      <c r="BR49" s="11"/>
    </row>
    <row r="50" spans="1:70" ht="14.25" customHeight="1" x14ac:dyDescent="0.35">
      <c r="A50" s="3" t="s">
        <v>10</v>
      </c>
      <c r="B50" s="3" t="s">
        <v>55</v>
      </c>
      <c r="C50" s="10">
        <v>7290019056973</v>
      </c>
      <c r="D50" s="11">
        <v>13.84</v>
      </c>
      <c r="E50" s="11">
        <v>13.14</v>
      </c>
      <c r="F50" s="11">
        <v>13.01</v>
      </c>
      <c r="G50" s="11">
        <v>12.97</v>
      </c>
      <c r="H50" s="11">
        <v>12.97</v>
      </c>
      <c r="I50" s="11">
        <v>12.96</v>
      </c>
      <c r="J50" s="11">
        <v>11.939259259259</v>
      </c>
      <c r="K50" s="11">
        <v>11.9</v>
      </c>
      <c r="L50" s="11">
        <v>11.9</v>
      </c>
      <c r="M50" s="11">
        <v>11.9</v>
      </c>
      <c r="N50" s="11">
        <v>11.9</v>
      </c>
      <c r="O50" s="11">
        <v>11.9</v>
      </c>
      <c r="P50" s="11">
        <v>11.9</v>
      </c>
      <c r="Q50" s="11">
        <v>11.9</v>
      </c>
      <c r="R50" s="11">
        <v>11.9</v>
      </c>
      <c r="S50" s="11">
        <v>11.9</v>
      </c>
      <c r="T50" s="11">
        <v>11.9</v>
      </c>
      <c r="U50" s="11">
        <v>11.9</v>
      </c>
      <c r="V50" s="11">
        <v>11.9</v>
      </c>
      <c r="W50" s="11">
        <v>11.9</v>
      </c>
      <c r="X50" s="11">
        <v>11.932181818182</v>
      </c>
      <c r="Y50" s="11">
        <v>11.9</v>
      </c>
      <c r="Z50" s="11">
        <v>11.9</v>
      </c>
      <c r="AA50" s="11">
        <v>11.9</v>
      </c>
      <c r="AB50" s="11">
        <v>11.9</v>
      </c>
      <c r="AC50" s="11">
        <v>11.9</v>
      </c>
      <c r="AD50" s="11">
        <v>11.9</v>
      </c>
      <c r="AE50" s="11">
        <v>11.9</v>
      </c>
      <c r="AF50" s="11">
        <v>11.9</v>
      </c>
      <c r="AG50" s="11">
        <v>11.9</v>
      </c>
      <c r="AH50" s="11">
        <v>11.9</v>
      </c>
      <c r="AI50" s="11">
        <v>11.9</v>
      </c>
      <c r="AJ50" s="11">
        <v>11.9</v>
      </c>
      <c r="AK50" s="11">
        <v>11.9</v>
      </c>
      <c r="AL50" s="11">
        <v>11.9</v>
      </c>
      <c r="AM50" s="11">
        <v>11.9</v>
      </c>
      <c r="AN50" s="11">
        <v>11.9</v>
      </c>
      <c r="AO50" s="11">
        <v>11.9</v>
      </c>
      <c r="AP50" s="11">
        <v>11.9</v>
      </c>
      <c r="AQ50" s="11">
        <v>11.9</v>
      </c>
      <c r="AR50" s="11">
        <v>11.9</v>
      </c>
      <c r="AS50" s="11">
        <v>11.9</v>
      </c>
      <c r="AT50" s="11">
        <v>11.9</v>
      </c>
      <c r="AU50" s="11">
        <v>11.9</v>
      </c>
      <c r="AV50" s="11">
        <v>11.9</v>
      </c>
      <c r="AW50" s="11">
        <v>11.9</v>
      </c>
      <c r="AX50" s="11">
        <v>11.9</v>
      </c>
      <c r="AY50" s="11">
        <v>11.9</v>
      </c>
      <c r="AZ50" s="11">
        <v>11.9</v>
      </c>
      <c r="BA50" s="11">
        <v>11.9</v>
      </c>
      <c r="BB50" s="11">
        <v>11.9</v>
      </c>
      <c r="BC50" s="11">
        <v>11.9</v>
      </c>
      <c r="BD50" s="11">
        <v>11.9</v>
      </c>
      <c r="BE50" s="11">
        <v>11.9</v>
      </c>
      <c r="BF50" s="11">
        <v>13.8</v>
      </c>
      <c r="BG50" s="11">
        <v>13.8</v>
      </c>
      <c r="BH50" s="11">
        <v>13.8</v>
      </c>
      <c r="BI50" s="11">
        <v>13.8</v>
      </c>
      <c r="BJ50" s="11">
        <v>13.8</v>
      </c>
      <c r="BK50" s="11">
        <v>13.8</v>
      </c>
      <c r="BL50" s="11">
        <v>13.8</v>
      </c>
      <c r="BM50" s="11">
        <v>13.8</v>
      </c>
      <c r="BN50" s="12">
        <v>13.8</v>
      </c>
      <c r="BO50" s="11">
        <v>12.267120017378</v>
      </c>
      <c r="BP50" s="11"/>
      <c r="BQ50" s="11"/>
      <c r="BR50" s="11"/>
    </row>
    <row r="51" spans="1:70" ht="14.25" customHeight="1" x14ac:dyDescent="0.35">
      <c r="A51" s="3" t="s">
        <v>10</v>
      </c>
      <c r="B51" s="3" t="s">
        <v>56</v>
      </c>
      <c r="C51" s="10">
        <v>7290110114855</v>
      </c>
      <c r="D51" s="11">
        <v>12.5</v>
      </c>
      <c r="E51" s="11">
        <v>12.5</v>
      </c>
      <c r="F51" s="11">
        <v>12.5</v>
      </c>
      <c r="G51" s="11">
        <v>12.5</v>
      </c>
      <c r="H51" s="11">
        <v>12.5</v>
      </c>
      <c r="I51" s="11">
        <v>12.5</v>
      </c>
      <c r="J51" s="11">
        <v>12.5</v>
      </c>
      <c r="K51" s="11">
        <v>12.5</v>
      </c>
      <c r="L51" s="11">
        <v>12.5</v>
      </c>
      <c r="M51" s="11">
        <v>12.5</v>
      </c>
      <c r="N51" s="11">
        <v>12.5</v>
      </c>
      <c r="O51" s="11">
        <v>12.5</v>
      </c>
      <c r="P51" s="11">
        <v>12.5</v>
      </c>
      <c r="Q51" s="11">
        <v>12.5</v>
      </c>
      <c r="R51" s="11">
        <v>12.5</v>
      </c>
      <c r="S51" s="11">
        <v>12.5</v>
      </c>
      <c r="T51" s="11">
        <v>12.5</v>
      </c>
      <c r="U51" s="11">
        <v>12.5</v>
      </c>
      <c r="V51" s="11">
        <v>12.5</v>
      </c>
      <c r="W51" s="11">
        <v>12.5</v>
      </c>
      <c r="X51" s="11">
        <v>12.5</v>
      </c>
      <c r="Y51" s="11">
        <v>12.5</v>
      </c>
      <c r="Z51" s="11">
        <v>12.5</v>
      </c>
      <c r="AA51" s="11">
        <v>12.5</v>
      </c>
      <c r="AB51" s="11">
        <v>12.5</v>
      </c>
      <c r="AC51" s="11">
        <v>12.5</v>
      </c>
      <c r="AD51" s="11">
        <v>12.5</v>
      </c>
      <c r="AE51" s="11">
        <v>12.5</v>
      </c>
      <c r="AF51" s="11">
        <v>12.5</v>
      </c>
      <c r="AG51" s="11">
        <v>12.5</v>
      </c>
      <c r="AH51" s="11">
        <v>12.5</v>
      </c>
      <c r="AI51" s="11">
        <v>12.5</v>
      </c>
      <c r="AJ51" s="11">
        <v>12.5</v>
      </c>
      <c r="AK51" s="11">
        <v>12.5</v>
      </c>
      <c r="AL51" s="11">
        <v>12.5</v>
      </c>
      <c r="AM51" s="11">
        <v>12.5</v>
      </c>
      <c r="AN51" s="11">
        <v>12.5</v>
      </c>
      <c r="AO51" s="11">
        <v>12.5</v>
      </c>
      <c r="AP51" s="11">
        <v>12.5</v>
      </c>
      <c r="AQ51" s="11">
        <v>12.5</v>
      </c>
      <c r="AR51" s="11">
        <v>12.5</v>
      </c>
      <c r="AS51" s="11">
        <v>12.5</v>
      </c>
      <c r="AT51" s="11">
        <v>12.5</v>
      </c>
      <c r="AU51" s="11">
        <v>12.5</v>
      </c>
      <c r="AV51" s="11">
        <v>12.5</v>
      </c>
      <c r="AW51" s="11">
        <v>12.5</v>
      </c>
      <c r="AX51" s="11">
        <v>12.5</v>
      </c>
      <c r="AY51" s="11">
        <v>12.5</v>
      </c>
      <c r="AZ51" s="11">
        <v>12.5</v>
      </c>
      <c r="BA51" s="11">
        <v>12.5</v>
      </c>
      <c r="BB51" s="11">
        <v>12.5</v>
      </c>
      <c r="BC51" s="11">
        <v>12.5</v>
      </c>
      <c r="BD51" s="11">
        <v>12.5</v>
      </c>
      <c r="BE51" s="11">
        <v>12.5</v>
      </c>
      <c r="BF51" s="11">
        <v>12.5</v>
      </c>
      <c r="BG51" s="11">
        <v>12.5</v>
      </c>
      <c r="BH51" s="11">
        <v>12.5</v>
      </c>
      <c r="BI51" s="11">
        <v>12.5</v>
      </c>
      <c r="BJ51" s="11">
        <v>12.5</v>
      </c>
      <c r="BK51" s="11">
        <v>12.5</v>
      </c>
      <c r="BL51" s="11">
        <v>12.5</v>
      </c>
      <c r="BM51" s="11">
        <v>12.5</v>
      </c>
      <c r="BN51" s="12">
        <v>12.5</v>
      </c>
      <c r="BO51" s="11">
        <v>12.5</v>
      </c>
      <c r="BP51" s="11"/>
      <c r="BQ51" s="11"/>
      <c r="BR51" s="11"/>
    </row>
    <row r="52" spans="1:70" ht="14.25" customHeight="1" x14ac:dyDescent="0.35">
      <c r="A52" s="3" t="s">
        <v>10</v>
      </c>
      <c r="B52" s="3" t="s">
        <v>57</v>
      </c>
      <c r="C52" s="10">
        <v>7290110115463</v>
      </c>
      <c r="D52" s="11">
        <v>6.5</v>
      </c>
      <c r="E52" s="11">
        <v>6.5</v>
      </c>
      <c r="F52" s="11">
        <v>6.5</v>
      </c>
      <c r="G52" s="11">
        <v>6.5</v>
      </c>
      <c r="H52" s="11">
        <v>6.5</v>
      </c>
      <c r="I52" s="11">
        <v>6.5</v>
      </c>
      <c r="J52" s="11">
        <v>6.5</v>
      </c>
      <c r="K52" s="11">
        <v>6.5</v>
      </c>
      <c r="L52" s="11">
        <v>6.5</v>
      </c>
      <c r="M52" s="11">
        <v>6.5</v>
      </c>
      <c r="N52" s="11">
        <v>6.5</v>
      </c>
      <c r="O52" s="11">
        <v>6.5</v>
      </c>
      <c r="P52" s="11">
        <v>6.5</v>
      </c>
      <c r="Q52" s="11">
        <v>6.5</v>
      </c>
      <c r="R52" s="11">
        <v>6.5</v>
      </c>
      <c r="S52" s="11">
        <v>6.5</v>
      </c>
      <c r="T52" s="11">
        <v>6.5</v>
      </c>
      <c r="U52" s="11">
        <v>6.5</v>
      </c>
      <c r="V52" s="11">
        <v>6.5</v>
      </c>
      <c r="W52" s="11">
        <v>6.5</v>
      </c>
      <c r="X52" s="11">
        <v>6.5</v>
      </c>
      <c r="Y52" s="11">
        <v>6.5</v>
      </c>
      <c r="Z52" s="11">
        <v>6.5</v>
      </c>
      <c r="AA52" s="11">
        <v>6.5</v>
      </c>
      <c r="AB52" s="11">
        <v>6.5</v>
      </c>
      <c r="AC52" s="11">
        <v>6.5</v>
      </c>
      <c r="AD52" s="11">
        <v>6.5</v>
      </c>
      <c r="AE52" s="11">
        <v>6.5</v>
      </c>
      <c r="AF52" s="11">
        <v>6.5</v>
      </c>
      <c r="AG52" s="11">
        <v>6.5</v>
      </c>
      <c r="AH52" s="11">
        <v>6.5</v>
      </c>
      <c r="AI52" s="11">
        <v>6.5</v>
      </c>
      <c r="AJ52" s="11">
        <v>6.5</v>
      </c>
      <c r="AK52" s="11">
        <v>6.5</v>
      </c>
      <c r="AL52" s="11">
        <v>6.5</v>
      </c>
      <c r="AM52" s="11">
        <v>6.5</v>
      </c>
      <c r="AN52" s="11">
        <v>6.5</v>
      </c>
      <c r="AO52" s="11">
        <v>6.5</v>
      </c>
      <c r="AP52" s="11">
        <v>6.5</v>
      </c>
      <c r="AQ52" s="11">
        <v>6.5</v>
      </c>
      <c r="AR52" s="11">
        <v>6.5</v>
      </c>
      <c r="AS52" s="11">
        <v>6.5</v>
      </c>
      <c r="AT52" s="11">
        <v>6.5</v>
      </c>
      <c r="AU52" s="11">
        <v>6.5</v>
      </c>
      <c r="AV52" s="11">
        <v>6.5</v>
      </c>
      <c r="AW52" s="11">
        <v>6.5</v>
      </c>
      <c r="AX52" s="11">
        <v>6.5</v>
      </c>
      <c r="AY52" s="11">
        <v>6.5</v>
      </c>
      <c r="AZ52" s="11">
        <v>6.5</v>
      </c>
      <c r="BA52" s="11">
        <v>6.5</v>
      </c>
      <c r="BB52" s="11">
        <v>6.5</v>
      </c>
      <c r="BC52" s="11">
        <v>6.5</v>
      </c>
      <c r="BD52" s="11">
        <v>6.5</v>
      </c>
      <c r="BE52" s="11">
        <v>6.5</v>
      </c>
      <c r="BF52" s="11">
        <v>7.9</v>
      </c>
      <c r="BG52" s="11">
        <v>7.9</v>
      </c>
      <c r="BH52" s="11">
        <v>7.9</v>
      </c>
      <c r="BI52" s="11">
        <v>7.9</v>
      </c>
      <c r="BJ52" s="11">
        <v>7.9</v>
      </c>
      <c r="BK52" s="11">
        <v>7.9</v>
      </c>
      <c r="BL52" s="11">
        <v>7.9</v>
      </c>
      <c r="BM52" s="11">
        <v>7.9</v>
      </c>
      <c r="BN52" s="12">
        <v>7.9</v>
      </c>
      <c r="BO52" s="11">
        <v>6.6806451612903004</v>
      </c>
      <c r="BP52" s="11"/>
      <c r="BQ52" s="11"/>
      <c r="BR52" s="11"/>
    </row>
    <row r="53" spans="1:70" ht="14.25" customHeight="1" x14ac:dyDescent="0.35">
      <c r="A53" s="3" t="s">
        <v>10</v>
      </c>
      <c r="B53" s="3" t="s">
        <v>58</v>
      </c>
      <c r="C53" s="10">
        <v>7290019056591</v>
      </c>
      <c r="D53" s="11">
        <v>5.33</v>
      </c>
      <c r="E53" s="11">
        <v>5.33</v>
      </c>
      <c r="F53" s="11">
        <v>5.33</v>
      </c>
      <c r="G53" s="11">
        <v>5.33</v>
      </c>
      <c r="H53" s="11">
        <v>5.33</v>
      </c>
      <c r="I53" s="11">
        <v>5.33</v>
      </c>
      <c r="J53" s="11">
        <v>5.01</v>
      </c>
      <c r="K53" s="11">
        <v>5</v>
      </c>
      <c r="L53" s="11">
        <v>5</v>
      </c>
      <c r="M53" s="11">
        <v>5</v>
      </c>
      <c r="N53" s="11">
        <v>5</v>
      </c>
      <c r="O53" s="11">
        <v>5</v>
      </c>
      <c r="P53" s="11">
        <v>5</v>
      </c>
      <c r="Q53" s="11">
        <v>5</v>
      </c>
      <c r="R53" s="11">
        <v>5</v>
      </c>
      <c r="S53" s="11">
        <v>5</v>
      </c>
      <c r="T53" s="11">
        <v>5</v>
      </c>
      <c r="U53" s="11">
        <v>5</v>
      </c>
      <c r="V53" s="11">
        <v>5</v>
      </c>
      <c r="W53" s="11">
        <v>5</v>
      </c>
      <c r="X53" s="11">
        <v>5</v>
      </c>
      <c r="Y53" s="11">
        <v>5</v>
      </c>
      <c r="Z53" s="11">
        <v>5</v>
      </c>
      <c r="AA53" s="11">
        <v>5</v>
      </c>
      <c r="AB53" s="11">
        <v>5</v>
      </c>
      <c r="AC53" s="11">
        <v>5</v>
      </c>
      <c r="AD53" s="11">
        <v>5</v>
      </c>
      <c r="AE53" s="11">
        <v>5</v>
      </c>
      <c r="AF53" s="11">
        <v>5</v>
      </c>
      <c r="AG53" s="11">
        <v>5</v>
      </c>
      <c r="AH53" s="11">
        <v>5</v>
      </c>
      <c r="AI53" s="11">
        <v>5</v>
      </c>
      <c r="AJ53" s="11">
        <v>5</v>
      </c>
      <c r="AK53" s="11">
        <v>5</v>
      </c>
      <c r="AL53" s="11">
        <v>5</v>
      </c>
      <c r="AM53" s="11">
        <v>5</v>
      </c>
      <c r="AN53" s="11">
        <v>5</v>
      </c>
      <c r="AO53" s="11">
        <v>5</v>
      </c>
      <c r="AP53" s="11">
        <v>5</v>
      </c>
      <c r="AQ53" s="11">
        <v>5</v>
      </c>
      <c r="AR53" s="11">
        <v>5</v>
      </c>
      <c r="AS53" s="11">
        <v>5</v>
      </c>
      <c r="AT53" s="11">
        <v>5</v>
      </c>
      <c r="AU53" s="11">
        <v>5</v>
      </c>
      <c r="AV53" s="11">
        <v>5</v>
      </c>
      <c r="AW53" s="11">
        <v>5</v>
      </c>
      <c r="AX53" s="11">
        <v>5</v>
      </c>
      <c r="AY53" s="11">
        <v>5</v>
      </c>
      <c r="AZ53" s="11">
        <v>5</v>
      </c>
      <c r="BA53" s="11">
        <v>5</v>
      </c>
      <c r="BB53" s="11">
        <v>5</v>
      </c>
      <c r="BC53" s="11">
        <v>5</v>
      </c>
      <c r="BD53" s="11">
        <v>5</v>
      </c>
      <c r="BE53" s="11">
        <v>5</v>
      </c>
      <c r="BF53" s="11">
        <v>5.5</v>
      </c>
      <c r="BG53" s="11">
        <v>5.5</v>
      </c>
      <c r="BH53" s="11">
        <v>5.5</v>
      </c>
      <c r="BI53" s="11">
        <v>5.5</v>
      </c>
      <c r="BJ53" s="11">
        <v>5.5</v>
      </c>
      <c r="BK53" s="11">
        <v>5.5</v>
      </c>
      <c r="BL53" s="11">
        <v>5.5</v>
      </c>
      <c r="BM53" s="11">
        <v>5.5</v>
      </c>
      <c r="BN53" s="12">
        <v>5.67</v>
      </c>
      <c r="BO53" s="11">
        <v>5.0966129032258003</v>
      </c>
      <c r="BP53" s="11"/>
      <c r="BQ53" s="11"/>
      <c r="BR53" s="11"/>
    </row>
    <row r="54" spans="1:70" ht="14.25" customHeight="1" x14ac:dyDescent="0.35">
      <c r="A54" s="3" t="s">
        <v>10</v>
      </c>
      <c r="B54" s="3" t="s">
        <v>59</v>
      </c>
      <c r="C54" s="10">
        <v>7290019056584</v>
      </c>
      <c r="D54" s="11">
        <v>5.33</v>
      </c>
      <c r="E54" s="11">
        <v>5.33</v>
      </c>
      <c r="F54" s="11">
        <v>5.33</v>
      </c>
      <c r="G54" s="11">
        <v>5.33</v>
      </c>
      <c r="H54" s="11">
        <v>5.33</v>
      </c>
      <c r="I54" s="11">
        <v>5.33</v>
      </c>
      <c r="J54" s="11">
        <v>5.01</v>
      </c>
      <c r="K54" s="11">
        <v>5</v>
      </c>
      <c r="L54" s="11">
        <v>5</v>
      </c>
      <c r="M54" s="11">
        <v>5</v>
      </c>
      <c r="N54" s="11">
        <v>5</v>
      </c>
      <c r="O54" s="11">
        <v>5</v>
      </c>
      <c r="P54" s="11">
        <v>5</v>
      </c>
      <c r="Q54" s="11">
        <v>5</v>
      </c>
      <c r="R54" s="11">
        <v>5</v>
      </c>
      <c r="S54" s="11">
        <v>5</v>
      </c>
      <c r="T54" s="11">
        <v>5</v>
      </c>
      <c r="U54" s="11">
        <v>5</v>
      </c>
      <c r="V54" s="11">
        <v>5</v>
      </c>
      <c r="W54" s="11">
        <v>5</v>
      </c>
      <c r="X54" s="11">
        <v>5</v>
      </c>
      <c r="Y54" s="11">
        <v>5</v>
      </c>
      <c r="Z54" s="11">
        <v>5</v>
      </c>
      <c r="AA54" s="11">
        <v>5</v>
      </c>
      <c r="AB54" s="11">
        <v>5</v>
      </c>
      <c r="AC54" s="11">
        <v>5</v>
      </c>
      <c r="AD54" s="11">
        <v>5</v>
      </c>
      <c r="AE54" s="11">
        <v>5</v>
      </c>
      <c r="AF54" s="11">
        <v>5</v>
      </c>
      <c r="AG54" s="11">
        <v>5</v>
      </c>
      <c r="AH54" s="11">
        <v>5</v>
      </c>
      <c r="AI54" s="11">
        <v>5</v>
      </c>
      <c r="AJ54" s="11">
        <v>5</v>
      </c>
      <c r="AK54" s="11">
        <v>5</v>
      </c>
      <c r="AL54" s="11">
        <v>5</v>
      </c>
      <c r="AM54" s="11">
        <v>5</v>
      </c>
      <c r="AN54" s="11">
        <v>5</v>
      </c>
      <c r="AO54" s="11">
        <v>5</v>
      </c>
      <c r="AP54" s="11">
        <v>5</v>
      </c>
      <c r="AQ54" s="11">
        <v>5</v>
      </c>
      <c r="AR54" s="11">
        <v>5</v>
      </c>
      <c r="AS54" s="11">
        <v>5</v>
      </c>
      <c r="AT54" s="11">
        <v>5</v>
      </c>
      <c r="AU54" s="11">
        <v>5</v>
      </c>
      <c r="AV54" s="11">
        <v>5</v>
      </c>
      <c r="AW54" s="11">
        <v>5</v>
      </c>
      <c r="AX54" s="11">
        <v>5</v>
      </c>
      <c r="AY54" s="11">
        <v>5</v>
      </c>
      <c r="AZ54" s="11">
        <v>5</v>
      </c>
      <c r="BA54" s="11">
        <v>5</v>
      </c>
      <c r="BB54" s="11">
        <v>5</v>
      </c>
      <c r="BC54" s="11">
        <v>5</v>
      </c>
      <c r="BD54" s="11">
        <v>5</v>
      </c>
      <c r="BE54" s="11">
        <v>5.0218181818182002</v>
      </c>
      <c r="BF54" s="11">
        <v>5.5</v>
      </c>
      <c r="BG54" s="11">
        <v>5.5</v>
      </c>
      <c r="BH54" s="11">
        <v>5.5</v>
      </c>
      <c r="BI54" s="11">
        <v>5.5</v>
      </c>
      <c r="BJ54" s="11">
        <v>5.5</v>
      </c>
      <c r="BK54" s="11">
        <v>5.5</v>
      </c>
      <c r="BL54" s="11">
        <v>5.5</v>
      </c>
      <c r="BM54" s="11">
        <v>5.5</v>
      </c>
      <c r="BN54" s="12">
        <v>5.67</v>
      </c>
      <c r="BO54" s="11">
        <v>5.0969648093842004</v>
      </c>
      <c r="BP54" s="11"/>
      <c r="BQ54" s="11"/>
      <c r="BR54" s="11"/>
    </row>
    <row r="55" spans="1:70" ht="14.25" customHeight="1" x14ac:dyDescent="0.35">
      <c r="A55" s="3" t="s">
        <v>10</v>
      </c>
      <c r="B55" s="3" t="s">
        <v>60</v>
      </c>
      <c r="C55" s="10">
        <v>7290000072623</v>
      </c>
      <c r="D55" s="11">
        <v>7.9145454545455003</v>
      </c>
      <c r="E55" s="11">
        <v>7.9</v>
      </c>
      <c r="F55" s="11">
        <v>7.9</v>
      </c>
      <c r="G55" s="11">
        <v>7.9</v>
      </c>
      <c r="H55" s="11">
        <v>7.9</v>
      </c>
      <c r="I55" s="11">
        <v>7.9</v>
      </c>
      <c r="J55" s="11">
        <v>7.9</v>
      </c>
      <c r="K55" s="11">
        <v>7.9</v>
      </c>
      <c r="L55" s="11">
        <v>7.9</v>
      </c>
      <c r="M55" s="11">
        <v>7.9</v>
      </c>
      <c r="N55" s="11">
        <v>7.9</v>
      </c>
      <c r="O55" s="11">
        <v>7.9</v>
      </c>
      <c r="P55" s="11">
        <v>7.9</v>
      </c>
      <c r="Q55" s="11">
        <v>7.9</v>
      </c>
      <c r="R55" s="11">
        <v>7.9</v>
      </c>
      <c r="S55" s="11">
        <v>7.9</v>
      </c>
      <c r="T55" s="11">
        <v>7.9</v>
      </c>
      <c r="U55" s="11">
        <v>7.9</v>
      </c>
      <c r="V55" s="11">
        <v>7.9</v>
      </c>
      <c r="W55" s="11">
        <v>7.9</v>
      </c>
      <c r="X55" s="11">
        <v>7.9</v>
      </c>
      <c r="Y55" s="11">
        <v>7.9</v>
      </c>
      <c r="Z55" s="11">
        <v>7.9</v>
      </c>
      <c r="AA55" s="11">
        <v>7.9</v>
      </c>
      <c r="AB55" s="11">
        <v>7.9</v>
      </c>
      <c r="AC55" s="11">
        <v>7.9</v>
      </c>
      <c r="AD55" s="11">
        <v>7.9</v>
      </c>
      <c r="AE55" s="11">
        <v>7.9</v>
      </c>
      <c r="AF55" s="11">
        <v>7.9</v>
      </c>
      <c r="AG55" s="11">
        <v>7.9</v>
      </c>
      <c r="AH55" s="11">
        <v>7.9</v>
      </c>
      <c r="AI55" s="11">
        <v>7.9</v>
      </c>
      <c r="AJ55" s="11">
        <v>7.9</v>
      </c>
      <c r="AK55" s="11">
        <v>7.9</v>
      </c>
      <c r="AL55" s="11">
        <v>7.9</v>
      </c>
      <c r="AM55" s="11">
        <v>7.9</v>
      </c>
      <c r="AN55" s="11">
        <v>7.9</v>
      </c>
      <c r="AO55" s="11">
        <v>7.9</v>
      </c>
      <c r="AP55" s="11">
        <v>7.9</v>
      </c>
      <c r="AQ55" s="11">
        <v>7.9</v>
      </c>
      <c r="AR55" s="11">
        <v>7.9</v>
      </c>
      <c r="AS55" s="11">
        <v>7.9</v>
      </c>
      <c r="AT55" s="11">
        <v>7.9</v>
      </c>
      <c r="AU55" s="11">
        <v>7.9</v>
      </c>
      <c r="AV55" s="11">
        <v>7.9</v>
      </c>
      <c r="AW55" s="11">
        <v>7.9</v>
      </c>
      <c r="AX55" s="11">
        <v>7.9</v>
      </c>
      <c r="AY55" s="11">
        <v>7.9</v>
      </c>
      <c r="AZ55" s="11">
        <v>7.9</v>
      </c>
      <c r="BA55" s="11">
        <v>7.9</v>
      </c>
      <c r="BB55" s="11">
        <v>7.9</v>
      </c>
      <c r="BC55" s="11">
        <v>7.9</v>
      </c>
      <c r="BD55" s="11">
        <v>7.9</v>
      </c>
      <c r="BE55" s="11">
        <v>7.9</v>
      </c>
      <c r="BF55" s="11">
        <v>8.6999999999999993</v>
      </c>
      <c r="BG55" s="11">
        <v>8.6999999999999993</v>
      </c>
      <c r="BH55" s="11">
        <v>8.6999999999999993</v>
      </c>
      <c r="BI55" s="11">
        <v>8.6999999999999993</v>
      </c>
      <c r="BJ55" s="11">
        <v>8.6999999999999993</v>
      </c>
      <c r="BK55" s="11">
        <v>8.6999999999999993</v>
      </c>
      <c r="BL55" s="11">
        <v>8.6999999999999993</v>
      </c>
      <c r="BM55" s="11">
        <v>8.6999999999999993</v>
      </c>
      <c r="BN55" s="12">
        <v>8.6999999999999993</v>
      </c>
      <c r="BO55" s="11">
        <v>8.0034604105571994</v>
      </c>
      <c r="BP55" s="11"/>
      <c r="BQ55" s="11"/>
      <c r="BR55" s="11"/>
    </row>
    <row r="56" spans="1:70" ht="14.25" customHeight="1" x14ac:dyDescent="0.35">
      <c r="A56" s="3" t="s">
        <v>10</v>
      </c>
      <c r="B56" s="3" t="s">
        <v>61</v>
      </c>
      <c r="C56" s="10">
        <v>7290000072753</v>
      </c>
      <c r="D56" s="11">
        <v>24.9</v>
      </c>
      <c r="E56" s="11">
        <v>24.9</v>
      </c>
      <c r="F56" s="11">
        <v>24.9</v>
      </c>
      <c r="G56" s="11">
        <v>24.9</v>
      </c>
      <c r="H56" s="11">
        <v>29.9</v>
      </c>
      <c r="I56" s="11">
        <v>29.9</v>
      </c>
      <c r="J56" s="11">
        <v>29.9</v>
      </c>
      <c r="K56" s="11">
        <v>26.081818181818001</v>
      </c>
      <c r="L56" s="11">
        <v>24.990909090909</v>
      </c>
      <c r="M56" s="11">
        <v>24.9</v>
      </c>
      <c r="N56" s="11">
        <v>24.9</v>
      </c>
      <c r="O56" s="11">
        <v>24.9</v>
      </c>
      <c r="P56" s="11">
        <v>24.72</v>
      </c>
      <c r="Q56" s="11">
        <v>24.72</v>
      </c>
      <c r="R56" s="11">
        <v>24.72</v>
      </c>
      <c r="S56" s="11">
        <v>24.72</v>
      </c>
      <c r="T56" s="11">
        <v>24.72</v>
      </c>
      <c r="U56" s="11">
        <v>24.72</v>
      </c>
      <c r="V56" s="11">
        <v>24.72</v>
      </c>
      <c r="W56" s="11">
        <v>24.72</v>
      </c>
      <c r="X56" s="11">
        <v>24.72</v>
      </c>
      <c r="Y56" s="11">
        <v>24.72</v>
      </c>
      <c r="Z56" s="11">
        <v>24.72</v>
      </c>
      <c r="AA56" s="11">
        <v>24.81</v>
      </c>
      <c r="AB56" s="11">
        <v>24.72</v>
      </c>
      <c r="AC56" s="11">
        <v>24.72</v>
      </c>
      <c r="AD56" s="11">
        <v>24.72</v>
      </c>
      <c r="AE56" s="11">
        <v>24.72</v>
      </c>
      <c r="AF56" s="11">
        <v>24.72</v>
      </c>
      <c r="AG56" s="11">
        <v>24.72</v>
      </c>
      <c r="AH56" s="11">
        <v>24.72</v>
      </c>
      <c r="AI56" s="11">
        <v>24.71</v>
      </c>
      <c r="AJ56" s="11">
        <v>24.71</v>
      </c>
      <c r="AK56" s="11">
        <v>24.71</v>
      </c>
      <c r="AL56" s="11">
        <v>24.71</v>
      </c>
      <c r="AM56" s="11">
        <v>24.72</v>
      </c>
      <c r="AN56" s="11">
        <v>24.72</v>
      </c>
      <c r="AO56" s="11">
        <v>24.72</v>
      </c>
      <c r="AP56" s="11">
        <v>24.72</v>
      </c>
      <c r="AQ56" s="11">
        <v>24.72</v>
      </c>
      <c r="AR56" s="11">
        <v>24.72</v>
      </c>
      <c r="AS56" s="11">
        <v>24.72</v>
      </c>
      <c r="AT56" s="11">
        <v>24.72</v>
      </c>
      <c r="AU56" s="11">
        <v>24.72</v>
      </c>
      <c r="AV56" s="11">
        <v>24.72</v>
      </c>
      <c r="AW56" s="11">
        <v>24.72</v>
      </c>
      <c r="AX56" s="11">
        <v>24.72</v>
      </c>
      <c r="AY56" s="11">
        <v>24.72</v>
      </c>
      <c r="AZ56" s="11">
        <v>24.72</v>
      </c>
      <c r="BA56" s="11">
        <v>24.72</v>
      </c>
      <c r="BB56" s="11">
        <v>24.72</v>
      </c>
      <c r="BC56" s="11">
        <v>24.72</v>
      </c>
      <c r="BD56" s="11">
        <v>24.72</v>
      </c>
      <c r="BE56" s="11">
        <v>24.72</v>
      </c>
      <c r="BF56" s="11">
        <v>29.9</v>
      </c>
      <c r="BG56" s="11">
        <v>29.9</v>
      </c>
      <c r="BH56" s="11">
        <v>29.9</v>
      </c>
      <c r="BI56" s="11">
        <v>29.9</v>
      </c>
      <c r="BJ56" s="11">
        <v>29.9</v>
      </c>
      <c r="BK56" s="11">
        <v>29.9</v>
      </c>
      <c r="BL56" s="11">
        <v>29.9</v>
      </c>
      <c r="BM56" s="11">
        <v>29.9</v>
      </c>
      <c r="BN56" s="12">
        <v>29.096250000000001</v>
      </c>
      <c r="BO56" s="11">
        <v>25.686495601173</v>
      </c>
      <c r="BP56" s="11"/>
      <c r="BQ56" s="11"/>
      <c r="BR56" s="11"/>
    </row>
    <row r="57" spans="1:70" ht="14.25" customHeight="1" x14ac:dyDescent="0.35">
      <c r="A57" s="3" t="s">
        <v>10</v>
      </c>
      <c r="B57" s="3" t="s">
        <v>62</v>
      </c>
      <c r="C57" s="10">
        <v>7290000176420</v>
      </c>
      <c r="D57" s="11">
        <v>18.899999999999999</v>
      </c>
      <c r="E57" s="11">
        <v>18.899999999999999</v>
      </c>
      <c r="F57" s="11">
        <v>18.899999999999999</v>
      </c>
      <c r="G57" s="11">
        <v>18.899999999999999</v>
      </c>
      <c r="H57" s="11">
        <v>18.899999999999999</v>
      </c>
      <c r="I57" s="11">
        <v>18.899999999999999</v>
      </c>
      <c r="J57" s="11">
        <v>18.899999999999999</v>
      </c>
      <c r="K57" s="11">
        <v>18.899999999999999</v>
      </c>
      <c r="L57" s="11">
        <v>18.899999999999999</v>
      </c>
      <c r="M57" s="11">
        <v>18.899999999999999</v>
      </c>
      <c r="N57" s="11">
        <v>18.899999999999999</v>
      </c>
      <c r="O57" s="11">
        <v>18.899999999999999</v>
      </c>
      <c r="P57" s="11">
        <v>18.899999999999999</v>
      </c>
      <c r="Q57" s="11">
        <v>18.899999999999999</v>
      </c>
      <c r="R57" s="11">
        <v>18.899999999999999</v>
      </c>
      <c r="S57" s="11">
        <v>18.899999999999999</v>
      </c>
      <c r="T57" s="11">
        <v>18.899999999999999</v>
      </c>
      <c r="U57" s="11">
        <v>18.899999999999999</v>
      </c>
      <c r="V57" s="11">
        <v>18.899999999999999</v>
      </c>
      <c r="W57" s="11">
        <v>18.899999999999999</v>
      </c>
      <c r="X57" s="11">
        <v>18.899999999999999</v>
      </c>
      <c r="Y57" s="11">
        <v>18.899999999999999</v>
      </c>
      <c r="Z57" s="11">
        <v>18.899999999999999</v>
      </c>
      <c r="AA57" s="11">
        <v>18.899999999999999</v>
      </c>
      <c r="AB57" s="11">
        <v>18.899999999999999</v>
      </c>
      <c r="AC57" s="11">
        <v>18.899999999999999</v>
      </c>
      <c r="AD57" s="11">
        <v>18.899999999999999</v>
      </c>
      <c r="AE57" s="11">
        <v>18.899999999999999</v>
      </c>
      <c r="AF57" s="11">
        <v>18.899999999999999</v>
      </c>
      <c r="AG57" s="11">
        <v>18.899999999999999</v>
      </c>
      <c r="AH57" s="11">
        <v>18.899999999999999</v>
      </c>
      <c r="AI57" s="11">
        <v>18.899999999999999</v>
      </c>
      <c r="AJ57" s="11">
        <v>18.899999999999999</v>
      </c>
      <c r="AK57" s="11">
        <v>18.899999999999999</v>
      </c>
      <c r="AL57" s="11">
        <v>18.899999999999999</v>
      </c>
      <c r="AM57" s="11">
        <v>18.899999999999999</v>
      </c>
      <c r="AN57" s="11">
        <v>18.899999999999999</v>
      </c>
      <c r="AO57" s="11">
        <v>18.899999999999999</v>
      </c>
      <c r="AP57" s="11">
        <v>18.899999999999999</v>
      </c>
      <c r="AQ57" s="11">
        <v>18.899999999999999</v>
      </c>
      <c r="AR57" s="11">
        <v>18.899999999999999</v>
      </c>
      <c r="AS57" s="11">
        <v>18.899999999999999</v>
      </c>
      <c r="AT57" s="11">
        <v>18.899999999999999</v>
      </c>
      <c r="AU57" s="11">
        <v>18.899999999999999</v>
      </c>
      <c r="AV57" s="11">
        <v>18.899999999999999</v>
      </c>
      <c r="AW57" s="11">
        <v>18.899999999999999</v>
      </c>
      <c r="AX57" s="11">
        <v>18.899999999999999</v>
      </c>
      <c r="AY57" s="11">
        <v>18.899999999999999</v>
      </c>
      <c r="AZ57" s="11">
        <v>18.899999999999999</v>
      </c>
      <c r="BA57" s="11">
        <v>18.899999999999999</v>
      </c>
      <c r="BB57" s="11">
        <v>18.899999999999999</v>
      </c>
      <c r="BC57" s="11">
        <v>18.899999999999999</v>
      </c>
      <c r="BD57" s="11">
        <v>18.899999999999999</v>
      </c>
      <c r="BE57" s="11">
        <v>18.899999999999999</v>
      </c>
      <c r="BF57" s="11">
        <v>18.899999999999999</v>
      </c>
      <c r="BG57" s="11">
        <v>18.899999999999999</v>
      </c>
      <c r="BH57" s="11">
        <v>18.899999999999999</v>
      </c>
      <c r="BI57" s="11">
        <v>18.899999999999999</v>
      </c>
      <c r="BJ57" s="11">
        <v>18.899999999999999</v>
      </c>
      <c r="BK57" s="11">
        <v>18.899999999999999</v>
      </c>
      <c r="BL57" s="11">
        <v>18.899999999999999</v>
      </c>
      <c r="BM57" s="11">
        <v>18.899999999999999</v>
      </c>
      <c r="BN57" s="12">
        <v>18.899999999999999</v>
      </c>
      <c r="BO57" s="11">
        <v>18.899999999999999</v>
      </c>
      <c r="BP57" s="11"/>
      <c r="BQ57" s="11"/>
      <c r="BR57" s="11"/>
    </row>
    <row r="58" spans="1:70" ht="14.25" customHeight="1" x14ac:dyDescent="0.35">
      <c r="A58" s="3" t="s">
        <v>10</v>
      </c>
      <c r="B58" s="3" t="s">
        <v>63</v>
      </c>
      <c r="C58" s="10">
        <v>8714599513866</v>
      </c>
      <c r="D58" s="11">
        <v>24.709090909091</v>
      </c>
      <c r="E58" s="11">
        <v>24.709090909091</v>
      </c>
      <c r="F58" s="11">
        <v>24.709090909091</v>
      </c>
      <c r="G58" s="11">
        <v>24.709090909091</v>
      </c>
      <c r="H58" s="11">
        <v>24.709090909091</v>
      </c>
      <c r="I58" s="11">
        <v>24.709090909091</v>
      </c>
      <c r="J58" s="11">
        <v>24.709090909091</v>
      </c>
      <c r="K58" s="11">
        <v>24.709090909091</v>
      </c>
      <c r="L58" s="11">
        <v>24.709090909091</v>
      </c>
      <c r="M58" s="11">
        <v>24.709090909091</v>
      </c>
      <c r="N58" s="11">
        <v>24.709090909091</v>
      </c>
      <c r="O58" s="11">
        <v>24.709090909091</v>
      </c>
      <c r="P58" s="11">
        <v>24.709090909091</v>
      </c>
      <c r="Q58" s="11">
        <v>24.709090909091</v>
      </c>
      <c r="R58" s="11">
        <v>24.709090909091</v>
      </c>
      <c r="S58" s="11">
        <v>24.709090909091</v>
      </c>
      <c r="T58" s="11">
        <v>24.709090909091</v>
      </c>
      <c r="U58" s="11">
        <v>24.709090909091</v>
      </c>
      <c r="V58" s="11">
        <v>24.709090909091</v>
      </c>
      <c r="W58" s="11">
        <v>24.707407407407</v>
      </c>
      <c r="X58" s="11">
        <v>24.709090909091</v>
      </c>
      <c r="Y58" s="11">
        <v>24.709090909091</v>
      </c>
      <c r="Z58" s="11">
        <v>24.709090909091</v>
      </c>
      <c r="AA58" s="11">
        <v>24.709090909091</v>
      </c>
      <c r="AB58" s="11">
        <v>24.709090909091</v>
      </c>
      <c r="AC58" s="11">
        <v>24.709090909091</v>
      </c>
      <c r="AD58" s="11">
        <v>24.709090909091</v>
      </c>
      <c r="AE58" s="11">
        <v>24.709090909091</v>
      </c>
      <c r="AF58" s="11">
        <v>24.709090909091</v>
      </c>
      <c r="AG58" s="11">
        <v>24.709090909091</v>
      </c>
      <c r="AH58" s="11">
        <v>24.709090909091</v>
      </c>
      <c r="AI58" s="11">
        <v>24.709090909091</v>
      </c>
      <c r="AJ58" s="11">
        <v>24.709090909091</v>
      </c>
      <c r="AK58" s="11">
        <v>24.709090909091</v>
      </c>
      <c r="AL58" s="11">
        <v>24.709090909091</v>
      </c>
      <c r="AM58" s="11">
        <v>24.710714285714001</v>
      </c>
      <c r="AN58" s="11">
        <v>24.710714285714001</v>
      </c>
      <c r="AO58" s="11">
        <v>24.710714285714001</v>
      </c>
      <c r="AP58" s="11">
        <v>24.710714285714001</v>
      </c>
      <c r="AQ58" s="11">
        <v>24.710714285714001</v>
      </c>
      <c r="AR58" s="11">
        <v>24.710714285714001</v>
      </c>
      <c r="AS58" s="11">
        <v>24.710714285714001</v>
      </c>
      <c r="AT58" s="11">
        <v>24.710714285714001</v>
      </c>
      <c r="AU58" s="11">
        <v>24.710714285714001</v>
      </c>
      <c r="AV58" s="11">
        <v>24.710714285714001</v>
      </c>
      <c r="AW58" s="11">
        <v>24.710714285714001</v>
      </c>
      <c r="AX58" s="11">
        <v>24.710714285714001</v>
      </c>
      <c r="AY58" s="11">
        <v>24.710714285714001</v>
      </c>
      <c r="AZ58" s="11">
        <v>24.710714285714001</v>
      </c>
      <c r="BA58" s="11">
        <v>24.710714285714001</v>
      </c>
      <c r="BB58" s="11">
        <v>24.710714285714001</v>
      </c>
      <c r="BC58" s="11">
        <v>24.710714285714001</v>
      </c>
      <c r="BD58" s="11">
        <v>24.710714285714001</v>
      </c>
      <c r="BE58" s="11">
        <v>24.710714285714001</v>
      </c>
      <c r="BF58" s="11">
        <v>24.8</v>
      </c>
      <c r="BG58" s="11">
        <v>24.8</v>
      </c>
      <c r="BH58" s="11">
        <v>24.8</v>
      </c>
      <c r="BI58" s="11">
        <v>24.8</v>
      </c>
      <c r="BJ58" s="11">
        <v>24.8</v>
      </c>
      <c r="BK58" s="11">
        <v>24.8</v>
      </c>
      <c r="BL58" s="11">
        <v>24.8</v>
      </c>
      <c r="BM58" s="11">
        <v>24.8</v>
      </c>
      <c r="BN58" s="12">
        <v>24.8</v>
      </c>
      <c r="BO58" s="11">
        <v>24.721291447500999</v>
      </c>
      <c r="BP58" s="11"/>
      <c r="BQ58" s="11"/>
      <c r="BR58" s="11"/>
    </row>
    <row r="59" spans="1:70" ht="14.25" customHeight="1" x14ac:dyDescent="0.35">
      <c r="A59" s="3" t="s">
        <v>10</v>
      </c>
      <c r="B59" s="3" t="s">
        <v>64</v>
      </c>
      <c r="C59" s="10">
        <v>7290000347752</v>
      </c>
      <c r="D59" s="11">
        <v>22.9</v>
      </c>
      <c r="E59" s="11">
        <v>22.9</v>
      </c>
      <c r="F59" s="11">
        <v>22.9</v>
      </c>
      <c r="G59" s="11">
        <v>22.9</v>
      </c>
      <c r="H59" s="11">
        <v>22.9</v>
      </c>
      <c r="I59" s="11">
        <v>22.9</v>
      </c>
      <c r="J59" s="11">
        <v>22.9</v>
      </c>
      <c r="K59" s="11">
        <v>21.881132075471999</v>
      </c>
      <c r="L59" s="11">
        <v>21.017647058824</v>
      </c>
      <c r="M59" s="11">
        <v>21.011111111110999</v>
      </c>
      <c r="N59" s="11">
        <v>20.937037037037001</v>
      </c>
      <c r="O59" s="11">
        <v>20.937735849056999</v>
      </c>
      <c r="P59" s="11">
        <v>20.937735849056999</v>
      </c>
      <c r="Q59" s="11">
        <v>20.937735849056999</v>
      </c>
      <c r="R59" s="11">
        <v>20.937735849056999</v>
      </c>
      <c r="S59" s="11">
        <v>20.937037037037001</v>
      </c>
      <c r="T59" s="11">
        <v>20.936363636364</v>
      </c>
      <c r="U59" s="11">
        <v>20.937037037037001</v>
      </c>
      <c r="V59" s="11">
        <v>20.936363636364</v>
      </c>
      <c r="W59" s="11">
        <v>20.936363636364</v>
      </c>
      <c r="X59" s="11">
        <v>20.936363636364</v>
      </c>
      <c r="Y59" s="11">
        <v>20.936363636364</v>
      </c>
      <c r="Z59" s="11">
        <v>20.857818181818001</v>
      </c>
      <c r="AA59" s="11">
        <v>20.857818181818001</v>
      </c>
      <c r="AB59" s="11">
        <v>20.857818181818001</v>
      </c>
      <c r="AC59" s="11">
        <v>20.858518518518999</v>
      </c>
      <c r="AD59" s="11">
        <v>20.858518518518999</v>
      </c>
      <c r="AE59" s="11">
        <v>20.858518518518999</v>
      </c>
      <c r="AF59" s="11">
        <v>20.82</v>
      </c>
      <c r="AG59" s="11">
        <v>20.82</v>
      </c>
      <c r="AH59" s="11">
        <v>20.82</v>
      </c>
      <c r="AI59" s="11">
        <v>20.82</v>
      </c>
      <c r="AJ59" s="11">
        <v>20.82</v>
      </c>
      <c r="AK59" s="11">
        <v>20.82</v>
      </c>
      <c r="AL59" s="11">
        <v>18.97</v>
      </c>
      <c r="AM59" s="11">
        <v>18.86</v>
      </c>
      <c r="AN59" s="11">
        <v>18.86</v>
      </c>
      <c r="AO59" s="11">
        <v>18.86</v>
      </c>
      <c r="AP59" s="11">
        <v>18.86</v>
      </c>
      <c r="AQ59" s="11">
        <v>18.86</v>
      </c>
      <c r="AR59" s="11">
        <v>18.86</v>
      </c>
      <c r="AS59" s="11">
        <v>18.86</v>
      </c>
      <c r="AT59" s="11">
        <v>18.86</v>
      </c>
      <c r="AU59" s="11">
        <v>18.932142857142999</v>
      </c>
      <c r="AV59" s="11">
        <v>18.86</v>
      </c>
      <c r="AW59" s="11">
        <v>18.86</v>
      </c>
      <c r="AX59" s="11">
        <v>18.86</v>
      </c>
      <c r="AY59" s="11">
        <v>18.86</v>
      </c>
      <c r="AZ59" s="11">
        <v>18.86</v>
      </c>
      <c r="BA59" s="11">
        <v>18.86</v>
      </c>
      <c r="BB59" s="11">
        <v>18.86</v>
      </c>
      <c r="BC59" s="11">
        <v>18.86</v>
      </c>
      <c r="BD59" s="11">
        <v>18.86</v>
      </c>
      <c r="BE59" s="11">
        <v>18.86</v>
      </c>
      <c r="BF59" s="11">
        <v>21.53</v>
      </c>
      <c r="BG59" s="11">
        <v>21.04</v>
      </c>
      <c r="BH59" s="11">
        <v>20.95</v>
      </c>
      <c r="BI59" s="11">
        <v>20.95</v>
      </c>
      <c r="BJ59" s="11">
        <v>20.92</v>
      </c>
      <c r="BK59" s="11">
        <v>20.92</v>
      </c>
      <c r="BL59" s="11">
        <v>20.92</v>
      </c>
      <c r="BM59" s="11">
        <v>20.92</v>
      </c>
      <c r="BN59" s="12">
        <v>21.9</v>
      </c>
      <c r="BO59" s="11">
        <v>20.500885740205</v>
      </c>
      <c r="BP59" s="11"/>
      <c r="BQ59" s="11"/>
      <c r="BR59" s="11"/>
    </row>
    <row r="60" spans="1:70" ht="14.25" customHeight="1" x14ac:dyDescent="0.35">
      <c r="A60" s="3" t="s">
        <v>10</v>
      </c>
      <c r="B60" s="3" t="s">
        <v>65</v>
      </c>
      <c r="C60" s="10">
        <v>7290000104836</v>
      </c>
      <c r="D60" s="11">
        <v>12.96</v>
      </c>
      <c r="E60" s="11">
        <v>12.9</v>
      </c>
      <c r="F60" s="11">
        <v>12.9</v>
      </c>
      <c r="G60" s="11">
        <v>12.9</v>
      </c>
      <c r="H60" s="11">
        <v>12.9</v>
      </c>
      <c r="I60" s="11">
        <v>12.9</v>
      </c>
      <c r="J60" s="11">
        <v>13.037254901960999</v>
      </c>
      <c r="K60" s="11">
        <v>12.9</v>
      </c>
      <c r="L60" s="11">
        <v>10.36</v>
      </c>
      <c r="M60" s="11">
        <v>10.02</v>
      </c>
      <c r="N60" s="11">
        <v>9.9600000000000009</v>
      </c>
      <c r="O60" s="11">
        <v>9.9600000000000009</v>
      </c>
      <c r="P60" s="11">
        <v>9.9600000000000009</v>
      </c>
      <c r="Q60" s="11">
        <v>9.9600000000000009</v>
      </c>
      <c r="R60" s="11">
        <v>9.9600000000000009</v>
      </c>
      <c r="S60" s="11">
        <v>9.9600000000000009</v>
      </c>
      <c r="T60" s="11">
        <v>9.9600000000000009</v>
      </c>
      <c r="U60" s="11">
        <v>9.9600000000000009</v>
      </c>
      <c r="V60" s="11">
        <v>9.9600000000000009</v>
      </c>
      <c r="W60" s="11">
        <v>9.9600000000000009</v>
      </c>
      <c r="X60" s="11">
        <v>9.9600000000000009</v>
      </c>
      <c r="Y60" s="11">
        <v>9.9600000000000009</v>
      </c>
      <c r="Z60" s="11">
        <v>9.9600000000000009</v>
      </c>
      <c r="AA60" s="11">
        <v>9.9600000000000009</v>
      </c>
      <c r="AB60" s="11">
        <v>9.9600000000000009</v>
      </c>
      <c r="AC60" s="11">
        <v>9.9600000000000009</v>
      </c>
      <c r="AD60" s="11">
        <v>9.9600000000000009</v>
      </c>
      <c r="AE60" s="11">
        <v>9.9600000000000009</v>
      </c>
      <c r="AF60" s="11">
        <v>9.9</v>
      </c>
      <c r="AG60" s="11">
        <v>9.9</v>
      </c>
      <c r="AH60" s="11">
        <v>9.9</v>
      </c>
      <c r="AI60" s="11">
        <v>9.9</v>
      </c>
      <c r="AJ60" s="11">
        <v>9.9</v>
      </c>
      <c r="AK60" s="11">
        <v>9.9</v>
      </c>
      <c r="AL60" s="11">
        <v>9.9</v>
      </c>
      <c r="AM60" s="11">
        <v>9.9600000000000009</v>
      </c>
      <c r="AN60" s="11">
        <v>9.9600000000000009</v>
      </c>
      <c r="AO60" s="11">
        <v>9.9600000000000009</v>
      </c>
      <c r="AP60" s="11">
        <v>9.9600000000000009</v>
      </c>
      <c r="AQ60" s="11">
        <v>9.9600000000000009</v>
      </c>
      <c r="AR60" s="11">
        <v>9.9600000000000009</v>
      </c>
      <c r="AS60" s="11">
        <v>9.9600000000000009</v>
      </c>
      <c r="AT60" s="11">
        <v>9.9600000000000009</v>
      </c>
      <c r="AU60" s="11">
        <v>9.9600000000000009</v>
      </c>
      <c r="AV60" s="11">
        <v>9.9600000000000009</v>
      </c>
      <c r="AW60" s="11">
        <v>9.9600000000000009</v>
      </c>
      <c r="AX60" s="11">
        <v>9.9600000000000009</v>
      </c>
      <c r="AY60" s="11">
        <v>9.9600000000000009</v>
      </c>
      <c r="AZ60" s="11">
        <v>9.9600000000000009</v>
      </c>
      <c r="BA60" s="11">
        <v>9.9600000000000009</v>
      </c>
      <c r="BB60" s="11">
        <v>9.9600000000000009</v>
      </c>
      <c r="BC60" s="11">
        <v>9.9600000000000009</v>
      </c>
      <c r="BD60" s="11">
        <v>9.9600000000000009</v>
      </c>
      <c r="BE60" s="11">
        <v>10.147547169811</v>
      </c>
      <c r="BF60" s="11">
        <v>19.122222222222</v>
      </c>
      <c r="BG60" s="11">
        <v>18.122222222222</v>
      </c>
      <c r="BH60" s="11">
        <v>17.974074074074</v>
      </c>
      <c r="BI60" s="11">
        <v>17.974074074074</v>
      </c>
      <c r="BJ60" s="11">
        <v>17.937735849056999</v>
      </c>
      <c r="BK60" s="11">
        <v>17.899999999999999</v>
      </c>
      <c r="BL60" s="11">
        <v>17.899999999999999</v>
      </c>
      <c r="BM60" s="11">
        <v>15.42</v>
      </c>
      <c r="BN60" s="12">
        <v>19.899999999999999</v>
      </c>
      <c r="BO60" s="11">
        <v>11.357018234087001</v>
      </c>
      <c r="BP60" s="11"/>
      <c r="BQ60" s="11"/>
      <c r="BR60" s="11"/>
    </row>
    <row r="61" spans="1:70" ht="14.25" customHeight="1" x14ac:dyDescent="0.35">
      <c r="A61" s="3" t="s">
        <v>10</v>
      </c>
      <c r="B61" s="3" t="s">
        <v>66</v>
      </c>
      <c r="C61" s="10">
        <v>7290000107295</v>
      </c>
      <c r="D61" s="11">
        <v>18.5</v>
      </c>
      <c r="E61" s="11">
        <v>18.5</v>
      </c>
      <c r="F61" s="11">
        <v>18.5</v>
      </c>
      <c r="G61" s="11">
        <v>18.5</v>
      </c>
      <c r="H61" s="11">
        <v>18.5</v>
      </c>
      <c r="I61" s="11">
        <v>18.5</v>
      </c>
      <c r="J61" s="11">
        <v>18.5</v>
      </c>
      <c r="K61" s="11">
        <v>18.5</v>
      </c>
      <c r="L61" s="11">
        <v>18.5</v>
      </c>
      <c r="M61" s="11">
        <v>18.5</v>
      </c>
      <c r="N61" s="11">
        <v>18.5</v>
      </c>
      <c r="O61" s="11">
        <v>18.5</v>
      </c>
      <c r="P61" s="11">
        <v>18.5</v>
      </c>
      <c r="Q61" s="11">
        <v>18.5</v>
      </c>
      <c r="R61" s="11">
        <v>18.5</v>
      </c>
      <c r="S61" s="11">
        <v>18.630612244898</v>
      </c>
      <c r="T61" s="11">
        <v>18.5</v>
      </c>
      <c r="U61" s="11">
        <v>18.5</v>
      </c>
      <c r="V61" s="11">
        <v>18.5</v>
      </c>
      <c r="W61" s="11">
        <v>18.5</v>
      </c>
      <c r="X61" s="11">
        <v>18.5</v>
      </c>
      <c r="Y61" s="11">
        <v>18.5</v>
      </c>
      <c r="Z61" s="11">
        <v>18.5</v>
      </c>
      <c r="AA61" s="11">
        <v>18.5</v>
      </c>
      <c r="AB61" s="11">
        <v>18.5</v>
      </c>
      <c r="AC61" s="11">
        <v>18.5</v>
      </c>
      <c r="AD61" s="11">
        <v>18.5</v>
      </c>
      <c r="AE61" s="11">
        <v>18.5</v>
      </c>
      <c r="AF61" s="11">
        <v>18.5</v>
      </c>
      <c r="AG61" s="11">
        <v>18.5</v>
      </c>
      <c r="AH61" s="11">
        <v>18.5</v>
      </c>
      <c r="AI61" s="11">
        <v>18.5</v>
      </c>
      <c r="AJ61" s="11">
        <v>18.5</v>
      </c>
      <c r="AK61" s="11">
        <v>18.5</v>
      </c>
      <c r="AL61" s="11">
        <v>18.5</v>
      </c>
      <c r="AM61" s="11">
        <v>18.5</v>
      </c>
      <c r="AN61" s="11">
        <v>18.5</v>
      </c>
      <c r="AO61" s="11">
        <v>18.5</v>
      </c>
      <c r="AP61" s="11">
        <v>18.5</v>
      </c>
      <c r="AQ61" s="11">
        <v>18.5</v>
      </c>
      <c r="AR61" s="11">
        <v>18.5</v>
      </c>
      <c r="AS61" s="11">
        <v>18.5</v>
      </c>
      <c r="AT61" s="11">
        <v>18.5</v>
      </c>
      <c r="AU61" s="11">
        <v>18.5</v>
      </c>
      <c r="AV61" s="11">
        <v>18.5</v>
      </c>
      <c r="AW61" s="11">
        <v>18.5</v>
      </c>
      <c r="AX61" s="11">
        <v>18.5</v>
      </c>
      <c r="AY61" s="11">
        <v>18.5</v>
      </c>
      <c r="AZ61" s="11">
        <v>18.5</v>
      </c>
      <c r="BA61" s="11">
        <v>18.5</v>
      </c>
      <c r="BB61" s="11">
        <v>18.5</v>
      </c>
      <c r="BC61" s="11">
        <v>18.5</v>
      </c>
      <c r="BD61" s="11">
        <v>18.5</v>
      </c>
      <c r="BE61" s="11">
        <v>18.5</v>
      </c>
      <c r="BF61" s="11">
        <v>24.9</v>
      </c>
      <c r="BG61" s="11">
        <v>24.9</v>
      </c>
      <c r="BH61" s="11">
        <v>24.9</v>
      </c>
      <c r="BI61" s="11">
        <v>24.9</v>
      </c>
      <c r="BJ61" s="11">
        <v>24.9</v>
      </c>
      <c r="BK61" s="11">
        <v>24.9</v>
      </c>
      <c r="BL61" s="11">
        <v>24.9</v>
      </c>
      <c r="BM61" s="11">
        <v>19.010204081632999</v>
      </c>
      <c r="BN61" s="12">
        <v>24.9</v>
      </c>
      <c r="BO61" s="11">
        <v>19.232916392362998</v>
      </c>
      <c r="BP61" s="11"/>
      <c r="BQ61" s="11"/>
      <c r="BR61" s="11"/>
    </row>
    <row r="62" spans="1:70" ht="14.25" customHeight="1" x14ac:dyDescent="0.35">
      <c r="A62" s="3" t="s">
        <v>10</v>
      </c>
      <c r="B62" s="3" t="s">
        <v>67</v>
      </c>
      <c r="C62" s="10">
        <v>7290000207162</v>
      </c>
      <c r="D62" s="11">
        <v>1.67</v>
      </c>
      <c r="E62" s="11">
        <v>1.67</v>
      </c>
      <c r="F62" s="11">
        <v>1.67</v>
      </c>
      <c r="G62" s="11">
        <v>1.67</v>
      </c>
      <c r="H62" s="11">
        <v>1.6801923076923</v>
      </c>
      <c r="I62" s="11">
        <v>1.67</v>
      </c>
      <c r="J62" s="11">
        <v>1.67</v>
      </c>
      <c r="K62" s="11">
        <v>1.67</v>
      </c>
      <c r="L62" s="11">
        <v>1.67</v>
      </c>
      <c r="M62" s="11">
        <v>1.67</v>
      </c>
      <c r="N62" s="11">
        <v>1.67</v>
      </c>
      <c r="O62" s="11">
        <v>1.67</v>
      </c>
      <c r="P62" s="11">
        <v>1.67</v>
      </c>
      <c r="Q62" s="11">
        <v>1.67</v>
      </c>
      <c r="R62" s="11">
        <v>1.67</v>
      </c>
      <c r="S62" s="11">
        <v>1.67</v>
      </c>
      <c r="T62" s="11">
        <v>1.67</v>
      </c>
      <c r="U62" s="11">
        <v>1.67</v>
      </c>
      <c r="V62" s="11">
        <v>1.67</v>
      </c>
      <c r="W62" s="11">
        <v>1.6803921568627</v>
      </c>
      <c r="X62" s="11">
        <v>1.67</v>
      </c>
      <c r="Y62" s="11">
        <v>1.67</v>
      </c>
      <c r="Z62" s="11">
        <v>1.67</v>
      </c>
      <c r="AA62" s="11">
        <v>1.67</v>
      </c>
      <c r="AB62" s="11">
        <v>1.67</v>
      </c>
      <c r="AC62" s="11">
        <v>1.67</v>
      </c>
      <c r="AD62" s="11">
        <v>1.67</v>
      </c>
      <c r="AE62" s="11">
        <v>1.67</v>
      </c>
      <c r="AF62" s="11">
        <v>1.67</v>
      </c>
      <c r="AG62" s="11">
        <v>1.67</v>
      </c>
      <c r="AH62" s="11">
        <v>1.67</v>
      </c>
      <c r="AI62" s="11">
        <v>1.67</v>
      </c>
      <c r="AJ62" s="11">
        <v>1.67</v>
      </c>
      <c r="AK62" s="11">
        <v>1.67</v>
      </c>
      <c r="AL62" s="11">
        <v>1.67</v>
      </c>
      <c r="AM62" s="11">
        <v>1.67</v>
      </c>
      <c r="AN62" s="11">
        <v>1.67</v>
      </c>
      <c r="AO62" s="11">
        <v>1.67</v>
      </c>
      <c r="AP62" s="11">
        <v>1.67</v>
      </c>
      <c r="AQ62" s="11">
        <v>1.67</v>
      </c>
      <c r="AR62" s="11">
        <v>1.67</v>
      </c>
      <c r="AS62" s="11">
        <v>1.67</v>
      </c>
      <c r="AT62" s="11">
        <v>1.67</v>
      </c>
      <c r="AU62" s="11">
        <v>1.67</v>
      </c>
      <c r="AV62" s="11">
        <v>1.68</v>
      </c>
      <c r="AW62" s="11">
        <v>1.67</v>
      </c>
      <c r="AX62" s="11">
        <v>1.67</v>
      </c>
      <c r="AY62" s="11">
        <v>1.67</v>
      </c>
      <c r="AZ62" s="11">
        <v>1.67</v>
      </c>
      <c r="BA62" s="11">
        <v>1.67</v>
      </c>
      <c r="BB62" s="11">
        <v>1.67</v>
      </c>
      <c r="BC62" s="11">
        <v>1.67</v>
      </c>
      <c r="BD62" s="11">
        <v>1.67</v>
      </c>
      <c r="BE62" s="11">
        <v>1.67</v>
      </c>
      <c r="BF62" s="11">
        <v>1.7584905660376999</v>
      </c>
      <c r="BG62" s="11">
        <v>1.748679245283</v>
      </c>
      <c r="BH62" s="11">
        <v>1.748679245283</v>
      </c>
      <c r="BI62" s="11">
        <v>1.748679245283</v>
      </c>
      <c r="BJ62" s="11">
        <v>1.748679245283</v>
      </c>
      <c r="BK62" s="11">
        <v>1.748679245283</v>
      </c>
      <c r="BL62" s="11">
        <v>1.7485185185184999</v>
      </c>
      <c r="BM62" s="11">
        <v>1.7485185185184999</v>
      </c>
      <c r="BN62" s="12">
        <v>1.86</v>
      </c>
      <c r="BO62" s="11">
        <v>1.6807985208717</v>
      </c>
      <c r="BP62" s="11"/>
      <c r="BQ62" s="11"/>
      <c r="BR62" s="11"/>
    </row>
    <row r="63" spans="1:70" ht="14.25" customHeight="1" x14ac:dyDescent="0.35">
      <c r="A63" s="3" t="s">
        <v>10</v>
      </c>
      <c r="B63" s="3" t="s">
        <v>68</v>
      </c>
      <c r="C63" s="10">
        <v>7290005287206</v>
      </c>
      <c r="D63" s="11">
        <v>22.957692307692</v>
      </c>
      <c r="E63" s="11">
        <v>22.9</v>
      </c>
      <c r="F63" s="11">
        <v>22.9</v>
      </c>
      <c r="G63" s="11">
        <v>22.9</v>
      </c>
      <c r="H63" s="11">
        <v>22.9</v>
      </c>
      <c r="I63" s="11">
        <v>22.9</v>
      </c>
      <c r="J63" s="11">
        <v>22.9</v>
      </c>
      <c r="K63" s="11">
        <v>22.9</v>
      </c>
      <c r="L63" s="11">
        <v>22.9</v>
      </c>
      <c r="M63" s="11">
        <v>22.9</v>
      </c>
      <c r="N63" s="11">
        <v>22.9</v>
      </c>
      <c r="O63" s="11">
        <v>22.9</v>
      </c>
      <c r="P63" s="11">
        <v>22.9</v>
      </c>
      <c r="Q63" s="11">
        <v>22.9</v>
      </c>
      <c r="R63" s="11">
        <v>22.9</v>
      </c>
      <c r="S63" s="11">
        <v>22.9</v>
      </c>
      <c r="T63" s="11">
        <v>22.9</v>
      </c>
      <c r="U63" s="11">
        <v>22.9</v>
      </c>
      <c r="V63" s="11">
        <v>22.9</v>
      </c>
      <c r="W63" s="11">
        <v>22.9</v>
      </c>
      <c r="X63" s="11">
        <v>22.9</v>
      </c>
      <c r="Y63" s="11">
        <v>22.9</v>
      </c>
      <c r="Z63" s="11">
        <v>22.9</v>
      </c>
      <c r="AA63" s="11">
        <v>22.9</v>
      </c>
      <c r="AB63" s="11">
        <v>22.9</v>
      </c>
      <c r="AC63" s="11">
        <v>22.9</v>
      </c>
      <c r="AD63" s="11">
        <v>22.9</v>
      </c>
      <c r="AE63" s="11">
        <v>22.9</v>
      </c>
      <c r="AF63" s="11">
        <v>22.9</v>
      </c>
      <c r="AG63" s="11">
        <v>22.9</v>
      </c>
      <c r="AH63" s="11">
        <v>22.9</v>
      </c>
      <c r="AI63" s="11">
        <v>22.9</v>
      </c>
      <c r="AJ63" s="11">
        <v>22.9</v>
      </c>
      <c r="AK63" s="11">
        <v>22.9</v>
      </c>
      <c r="AL63" s="11">
        <v>22.9</v>
      </c>
      <c r="AM63" s="11">
        <v>22.9</v>
      </c>
      <c r="AN63" s="11">
        <v>22.9</v>
      </c>
      <c r="AO63" s="11">
        <v>22.9</v>
      </c>
      <c r="AP63" s="11">
        <v>22.9</v>
      </c>
      <c r="AQ63" s="11">
        <v>22.9</v>
      </c>
      <c r="AR63" s="11">
        <v>22.9</v>
      </c>
      <c r="AS63" s="11">
        <v>22.9</v>
      </c>
      <c r="AT63" s="11">
        <v>22.9</v>
      </c>
      <c r="AU63" s="11">
        <v>22.9</v>
      </c>
      <c r="AV63" s="11">
        <v>22.9</v>
      </c>
      <c r="AW63" s="11">
        <v>22.9</v>
      </c>
      <c r="AX63" s="11">
        <v>22.9</v>
      </c>
      <c r="AY63" s="11">
        <v>22.9</v>
      </c>
      <c r="AZ63" s="11">
        <v>22.9</v>
      </c>
      <c r="BA63" s="11">
        <v>22.9</v>
      </c>
      <c r="BB63" s="11">
        <v>22.9</v>
      </c>
      <c r="BC63" s="11">
        <v>22.9</v>
      </c>
      <c r="BD63" s="11">
        <v>22.9</v>
      </c>
      <c r="BE63" s="11">
        <v>22.9</v>
      </c>
      <c r="BF63" s="11">
        <v>25.63</v>
      </c>
      <c r="BG63" s="11">
        <v>25.07</v>
      </c>
      <c r="BH63" s="11">
        <v>25.01</v>
      </c>
      <c r="BI63" s="11">
        <v>24.97</v>
      </c>
      <c r="BJ63" s="11">
        <v>24.92</v>
      </c>
      <c r="BK63" s="11">
        <v>24.92</v>
      </c>
      <c r="BL63" s="11">
        <v>24.92</v>
      </c>
      <c r="BM63" s="11">
        <v>24.92</v>
      </c>
      <c r="BN63" s="12">
        <v>24.9</v>
      </c>
      <c r="BO63" s="11">
        <v>23.177704714640001</v>
      </c>
      <c r="BP63" s="11"/>
      <c r="BQ63" s="11"/>
      <c r="BR63" s="11"/>
    </row>
    <row r="64" spans="1:70" ht="14.25" customHeight="1" x14ac:dyDescent="0.35">
      <c r="A64" s="3" t="s">
        <v>10</v>
      </c>
      <c r="B64" s="3" t="s">
        <v>69</v>
      </c>
      <c r="C64" s="10">
        <v>7290010429554</v>
      </c>
      <c r="D64" s="11">
        <v>24.9</v>
      </c>
      <c r="E64" s="11">
        <v>24.9</v>
      </c>
      <c r="F64" s="11">
        <v>24.9</v>
      </c>
      <c r="G64" s="11">
        <v>24.9</v>
      </c>
      <c r="H64" s="11">
        <v>32.9</v>
      </c>
      <c r="I64" s="11">
        <v>32.9</v>
      </c>
      <c r="J64" s="11">
        <v>32.9</v>
      </c>
      <c r="K64" s="11">
        <v>32.9</v>
      </c>
      <c r="L64" s="11">
        <v>31.3</v>
      </c>
      <c r="M64" s="11">
        <v>30.995238095238001</v>
      </c>
      <c r="N64" s="11">
        <v>30.1</v>
      </c>
      <c r="O64" s="11">
        <v>30.13</v>
      </c>
      <c r="P64" s="11">
        <v>29.9</v>
      </c>
      <c r="Q64" s="11">
        <v>29.9</v>
      </c>
      <c r="R64" s="11">
        <v>29.9</v>
      </c>
      <c r="S64" s="11">
        <v>29.9</v>
      </c>
      <c r="T64" s="11">
        <v>29.9</v>
      </c>
      <c r="U64" s="11">
        <v>29.9</v>
      </c>
      <c r="V64" s="11">
        <v>30.65</v>
      </c>
      <c r="W64" s="11">
        <v>29.9</v>
      </c>
      <c r="X64" s="11">
        <v>29.9</v>
      </c>
      <c r="Y64" s="11">
        <v>29.9</v>
      </c>
      <c r="Z64" s="11">
        <v>29.9</v>
      </c>
      <c r="AA64" s="11">
        <v>29.9</v>
      </c>
      <c r="AB64" s="11">
        <v>29.9</v>
      </c>
      <c r="AC64" s="11">
        <v>29.9</v>
      </c>
      <c r="AD64" s="11">
        <v>29.9</v>
      </c>
      <c r="AE64" s="11">
        <v>29.9</v>
      </c>
      <c r="AF64" s="11">
        <v>29.9</v>
      </c>
      <c r="AG64" s="11">
        <v>29.9</v>
      </c>
      <c r="AH64" s="11">
        <v>29.9</v>
      </c>
      <c r="AI64" s="11">
        <v>29.9</v>
      </c>
      <c r="AJ64" s="11">
        <v>29.9</v>
      </c>
      <c r="AK64" s="11">
        <v>29.9</v>
      </c>
      <c r="AL64" s="11">
        <v>29.9</v>
      </c>
      <c r="AM64" s="11">
        <v>29.9</v>
      </c>
      <c r="AN64" s="11">
        <v>29.9</v>
      </c>
      <c r="AO64" s="11">
        <v>29.9</v>
      </c>
      <c r="AP64" s="11">
        <v>30.274999999999999</v>
      </c>
      <c r="AQ64" s="11">
        <v>29.9</v>
      </c>
      <c r="AR64" s="11">
        <v>29.9</v>
      </c>
      <c r="AS64" s="11">
        <v>29.9</v>
      </c>
      <c r="AT64" s="11">
        <v>29.9</v>
      </c>
      <c r="AU64" s="11">
        <v>29.9</v>
      </c>
      <c r="AV64" s="11">
        <v>29.9</v>
      </c>
      <c r="AW64" s="11">
        <v>29.9</v>
      </c>
      <c r="AX64" s="11">
        <v>29.9</v>
      </c>
      <c r="AY64" s="11">
        <v>29.9</v>
      </c>
      <c r="AZ64" s="11">
        <v>29.9</v>
      </c>
      <c r="BA64" s="11">
        <v>29.9</v>
      </c>
      <c r="BB64" s="11">
        <v>29.9</v>
      </c>
      <c r="BC64" s="11">
        <v>29.9</v>
      </c>
      <c r="BD64" s="11">
        <v>29.9</v>
      </c>
      <c r="BE64" s="11">
        <v>29.9</v>
      </c>
      <c r="BF64" s="11">
        <v>32.9</v>
      </c>
      <c r="BG64" s="11">
        <v>32.9</v>
      </c>
      <c r="BH64" s="11">
        <v>32.9</v>
      </c>
      <c r="BI64" s="11">
        <v>32.9</v>
      </c>
      <c r="BJ64" s="11">
        <v>32.9</v>
      </c>
      <c r="BK64" s="11">
        <v>32.9</v>
      </c>
      <c r="BL64" s="11">
        <v>32.9</v>
      </c>
      <c r="BM64" s="11">
        <v>32.9</v>
      </c>
      <c r="BN64" s="12">
        <v>32.9</v>
      </c>
      <c r="BO64" s="11">
        <v>30.22339093702</v>
      </c>
      <c r="BP64" s="11"/>
      <c r="BQ64" s="11"/>
      <c r="BR64" s="11"/>
    </row>
    <row r="65" spans="1:70" ht="14.25" customHeight="1" x14ac:dyDescent="0.35">
      <c r="A65" s="3" t="s">
        <v>10</v>
      </c>
      <c r="B65" s="3" t="s">
        <v>70</v>
      </c>
      <c r="C65" s="10">
        <v>7290000416021</v>
      </c>
      <c r="D65" s="11">
        <v>9.9358490566038</v>
      </c>
      <c r="E65" s="11">
        <v>9.9</v>
      </c>
      <c r="F65" s="11">
        <v>9.9</v>
      </c>
      <c r="G65" s="11">
        <v>9.9</v>
      </c>
      <c r="H65" s="11">
        <v>9.9</v>
      </c>
      <c r="I65" s="11">
        <v>9.9</v>
      </c>
      <c r="J65" s="11">
        <v>9.9</v>
      </c>
      <c r="K65" s="11">
        <v>9.9</v>
      </c>
      <c r="L65" s="11">
        <v>9.9</v>
      </c>
      <c r="M65" s="11">
        <v>9.9</v>
      </c>
      <c r="N65" s="11">
        <v>9.9</v>
      </c>
      <c r="O65" s="11">
        <v>9.9</v>
      </c>
      <c r="P65" s="11">
        <v>11.690384615385</v>
      </c>
      <c r="Q65" s="11">
        <v>9.9</v>
      </c>
      <c r="R65" s="11">
        <v>9.9</v>
      </c>
      <c r="S65" s="11">
        <v>9.9</v>
      </c>
      <c r="T65" s="11">
        <v>9.9</v>
      </c>
      <c r="U65" s="11">
        <v>9.9</v>
      </c>
      <c r="V65" s="11">
        <v>9.9</v>
      </c>
      <c r="W65" s="11">
        <v>9.9</v>
      </c>
      <c r="X65" s="11">
        <v>9.9</v>
      </c>
      <c r="Y65" s="11">
        <v>9.9</v>
      </c>
      <c r="Z65" s="11">
        <v>9.9</v>
      </c>
      <c r="AA65" s="11">
        <v>9.9</v>
      </c>
      <c r="AB65" s="11">
        <v>9.9</v>
      </c>
      <c r="AC65" s="11">
        <v>9.9</v>
      </c>
      <c r="AD65" s="11">
        <v>9.9</v>
      </c>
      <c r="AE65" s="11">
        <v>9.9</v>
      </c>
      <c r="AF65" s="11">
        <v>9.9</v>
      </c>
      <c r="AG65" s="11">
        <v>9.9</v>
      </c>
      <c r="AH65" s="11">
        <v>9.9</v>
      </c>
      <c r="AI65" s="11">
        <v>9.9</v>
      </c>
      <c r="AJ65" s="11">
        <v>9.9</v>
      </c>
      <c r="AK65" s="11">
        <v>9.9</v>
      </c>
      <c r="AL65" s="11">
        <v>9.9</v>
      </c>
      <c r="AM65" s="11">
        <v>9.9358490566038</v>
      </c>
      <c r="AN65" s="11">
        <v>9.9358490566038</v>
      </c>
      <c r="AO65" s="11">
        <v>9.9358490566038</v>
      </c>
      <c r="AP65" s="11">
        <v>9.9358490566038</v>
      </c>
      <c r="AQ65" s="11">
        <v>9.9351851851851993</v>
      </c>
      <c r="AR65" s="11">
        <v>9.9351851851851993</v>
      </c>
      <c r="AS65" s="11">
        <v>9.9351851851851993</v>
      </c>
      <c r="AT65" s="11">
        <v>9.9351851851851993</v>
      </c>
      <c r="AU65" s="11">
        <v>9.9351851851851993</v>
      </c>
      <c r="AV65" s="11">
        <v>9.9351851851851993</v>
      </c>
      <c r="AW65" s="11">
        <v>9.9365384615385004</v>
      </c>
      <c r="AX65" s="11">
        <v>9.9365384615385004</v>
      </c>
      <c r="AY65" s="11">
        <v>9.9365384615385004</v>
      </c>
      <c r="AZ65" s="11">
        <v>9.9358490566038</v>
      </c>
      <c r="BA65" s="11">
        <v>9.9358490566038</v>
      </c>
      <c r="BB65" s="11">
        <v>9.9358490566038</v>
      </c>
      <c r="BC65" s="11">
        <v>9.9358490566038</v>
      </c>
      <c r="BD65" s="11">
        <v>9.9358490566038</v>
      </c>
      <c r="BE65" s="11">
        <v>9.9358490566038</v>
      </c>
      <c r="BF65" s="11">
        <v>11.8</v>
      </c>
      <c r="BG65" s="11">
        <v>11.8</v>
      </c>
      <c r="BH65" s="11">
        <v>11.8</v>
      </c>
      <c r="BI65" s="11">
        <v>11.8</v>
      </c>
      <c r="BJ65" s="11">
        <v>11.8</v>
      </c>
      <c r="BK65" s="11">
        <v>11.8</v>
      </c>
      <c r="BL65" s="11">
        <v>11.8</v>
      </c>
      <c r="BM65" s="11">
        <v>11.8</v>
      </c>
      <c r="BN65" s="12">
        <v>9.9</v>
      </c>
      <c r="BO65" s="11">
        <v>10.185571786028</v>
      </c>
      <c r="BP65" s="11"/>
      <c r="BQ65" s="11"/>
      <c r="BR65" s="11"/>
    </row>
    <row r="66" spans="1:70" ht="14.25" customHeight="1" x14ac:dyDescent="0.35">
      <c r="A66" s="3" t="s">
        <v>10</v>
      </c>
      <c r="B66" s="3" t="s">
        <v>71</v>
      </c>
      <c r="C66" s="10">
        <v>7622300617820</v>
      </c>
      <c r="D66" s="11">
        <v>5.8211538461538002</v>
      </c>
      <c r="E66" s="11">
        <v>6.17</v>
      </c>
      <c r="F66" s="11">
        <v>6.63</v>
      </c>
      <c r="G66" s="11">
        <v>6.63</v>
      </c>
      <c r="H66" s="11">
        <v>6.63</v>
      </c>
      <c r="I66" s="11">
        <v>6.63</v>
      </c>
      <c r="J66" s="11">
        <v>6.04</v>
      </c>
      <c r="K66" s="11">
        <v>6</v>
      </c>
      <c r="L66" s="11">
        <v>6</v>
      </c>
      <c r="M66" s="11">
        <v>6</v>
      </c>
      <c r="N66" s="11">
        <v>6</v>
      </c>
      <c r="O66" s="11">
        <v>6.0176470588235</v>
      </c>
      <c r="P66" s="11">
        <v>6</v>
      </c>
      <c r="Q66" s="11">
        <v>6</v>
      </c>
      <c r="R66" s="11">
        <v>6.0176470588235</v>
      </c>
      <c r="S66" s="11">
        <v>6</v>
      </c>
      <c r="T66" s="11">
        <v>6</v>
      </c>
      <c r="U66" s="11">
        <v>6</v>
      </c>
      <c r="V66" s="11">
        <v>6</v>
      </c>
      <c r="W66" s="11">
        <v>6</v>
      </c>
      <c r="X66" s="11">
        <v>6</v>
      </c>
      <c r="Y66" s="11">
        <v>6</v>
      </c>
      <c r="Z66" s="11">
        <v>6</v>
      </c>
      <c r="AA66" s="11">
        <v>6</v>
      </c>
      <c r="AB66" s="11">
        <v>6</v>
      </c>
      <c r="AC66" s="11">
        <v>6</v>
      </c>
      <c r="AD66" s="11">
        <v>6</v>
      </c>
      <c r="AE66" s="11">
        <v>6</v>
      </c>
      <c r="AF66" s="11">
        <v>6</v>
      </c>
      <c r="AG66" s="11">
        <v>6</v>
      </c>
      <c r="AH66" s="11">
        <v>6</v>
      </c>
      <c r="AI66" s="11">
        <v>6</v>
      </c>
      <c r="AJ66" s="11">
        <v>6</v>
      </c>
      <c r="AK66" s="11">
        <v>6</v>
      </c>
      <c r="AL66" s="11">
        <v>6</v>
      </c>
      <c r="AM66" s="11">
        <v>6</v>
      </c>
      <c r="AN66" s="11">
        <v>6</v>
      </c>
      <c r="AO66" s="11">
        <v>6</v>
      </c>
      <c r="AP66" s="11">
        <v>6</v>
      </c>
      <c r="AQ66" s="11">
        <v>6</v>
      </c>
      <c r="AR66" s="11">
        <v>6</v>
      </c>
      <c r="AS66" s="11">
        <v>6</v>
      </c>
      <c r="AT66" s="11">
        <v>6</v>
      </c>
      <c r="AU66" s="11">
        <v>6</v>
      </c>
      <c r="AV66" s="11">
        <v>6</v>
      </c>
      <c r="AW66" s="11">
        <v>6</v>
      </c>
      <c r="AX66" s="11">
        <v>6</v>
      </c>
      <c r="AY66" s="11">
        <v>6</v>
      </c>
      <c r="AZ66" s="11">
        <v>6</v>
      </c>
      <c r="BA66" s="11">
        <v>6</v>
      </c>
      <c r="BB66" s="11">
        <v>6</v>
      </c>
      <c r="BC66" s="11">
        <v>6</v>
      </c>
      <c r="BD66" s="11">
        <v>6</v>
      </c>
      <c r="BE66" s="11">
        <v>6</v>
      </c>
      <c r="BF66" s="11">
        <v>6</v>
      </c>
      <c r="BG66" s="11">
        <v>6</v>
      </c>
      <c r="BH66" s="11">
        <v>6</v>
      </c>
      <c r="BI66" s="11">
        <v>6</v>
      </c>
      <c r="BJ66" s="11">
        <v>6</v>
      </c>
      <c r="BK66" s="11">
        <v>6</v>
      </c>
      <c r="BL66" s="11">
        <v>6</v>
      </c>
      <c r="BM66" s="11">
        <v>6</v>
      </c>
      <c r="BN66" s="12">
        <v>5.87</v>
      </c>
      <c r="BO66" s="11">
        <v>6.0417169026419</v>
      </c>
      <c r="BP66" s="11"/>
      <c r="BQ66" s="11"/>
      <c r="BR66" s="11"/>
    </row>
    <row r="67" spans="1:70" ht="14.25" customHeight="1" x14ac:dyDescent="0.35">
      <c r="A67" s="3" t="s">
        <v>10</v>
      </c>
      <c r="B67" s="3" t="s">
        <v>72</v>
      </c>
      <c r="C67" s="10">
        <v>7622201801809</v>
      </c>
      <c r="D67" s="11">
        <v>5.8255813953487996</v>
      </c>
      <c r="E67" s="11">
        <v>6.19</v>
      </c>
      <c r="F67" s="11">
        <v>6.63</v>
      </c>
      <c r="G67" s="11">
        <v>6.63</v>
      </c>
      <c r="H67" s="11">
        <v>6.63</v>
      </c>
      <c r="I67" s="11">
        <v>6.63</v>
      </c>
      <c r="J67" s="11">
        <v>6.04</v>
      </c>
      <c r="K67" s="11">
        <v>6</v>
      </c>
      <c r="L67" s="11">
        <v>6</v>
      </c>
      <c r="M67" s="11">
        <v>6</v>
      </c>
      <c r="N67" s="11">
        <v>6</v>
      </c>
      <c r="O67" s="11">
        <v>6.0209302325580998</v>
      </c>
      <c r="P67" s="11">
        <v>6</v>
      </c>
      <c r="Q67" s="11">
        <v>6</v>
      </c>
      <c r="R67" s="11">
        <v>6</v>
      </c>
      <c r="S67" s="11">
        <v>6</v>
      </c>
      <c r="T67" s="11">
        <v>6</v>
      </c>
      <c r="U67" s="11">
        <v>6</v>
      </c>
      <c r="V67" s="11">
        <v>6</v>
      </c>
      <c r="W67" s="11">
        <v>6</v>
      </c>
      <c r="X67" s="11">
        <v>6</v>
      </c>
      <c r="Y67" s="11">
        <v>6</v>
      </c>
      <c r="Z67" s="11">
        <v>6</v>
      </c>
      <c r="AA67" s="11">
        <v>6</v>
      </c>
      <c r="AB67" s="11">
        <v>6</v>
      </c>
      <c r="AC67" s="11">
        <v>6</v>
      </c>
      <c r="AD67" s="11">
        <v>6</v>
      </c>
      <c r="AE67" s="11">
        <v>6</v>
      </c>
      <c r="AF67" s="11">
        <v>6</v>
      </c>
      <c r="AG67" s="11">
        <v>6</v>
      </c>
      <c r="AH67" s="11">
        <v>6</v>
      </c>
      <c r="AI67" s="11">
        <v>6</v>
      </c>
      <c r="AJ67" s="11">
        <v>6</v>
      </c>
      <c r="AK67" s="11">
        <v>6</v>
      </c>
      <c r="AL67" s="11">
        <v>6</v>
      </c>
      <c r="AM67" s="11">
        <v>6</v>
      </c>
      <c r="AN67" s="11">
        <v>6</v>
      </c>
      <c r="AO67" s="11">
        <v>6</v>
      </c>
      <c r="AP67" s="11">
        <v>6</v>
      </c>
      <c r="AQ67" s="11">
        <v>6</v>
      </c>
      <c r="AR67" s="11">
        <v>6</v>
      </c>
      <c r="AS67" s="11">
        <v>6</v>
      </c>
      <c r="AT67" s="11">
        <v>6</v>
      </c>
      <c r="AU67" s="11">
        <v>6.0187499999999998</v>
      </c>
      <c r="AV67" s="11">
        <v>6</v>
      </c>
      <c r="AW67" s="11">
        <v>6</v>
      </c>
      <c r="AX67" s="11">
        <v>6</v>
      </c>
      <c r="AY67" s="11">
        <v>6</v>
      </c>
      <c r="AZ67" s="11">
        <v>6</v>
      </c>
      <c r="BA67" s="11">
        <v>6</v>
      </c>
      <c r="BB67" s="11">
        <v>6</v>
      </c>
      <c r="BC67" s="11">
        <v>6</v>
      </c>
      <c r="BD67" s="11">
        <v>6</v>
      </c>
      <c r="BE67" s="11">
        <v>6</v>
      </c>
      <c r="BF67" s="11">
        <v>6</v>
      </c>
      <c r="BG67" s="11">
        <v>6</v>
      </c>
      <c r="BH67" s="11">
        <v>6</v>
      </c>
      <c r="BI67" s="11">
        <v>6</v>
      </c>
      <c r="BJ67" s="11">
        <v>6</v>
      </c>
      <c r="BK67" s="11">
        <v>6</v>
      </c>
      <c r="BL67" s="11">
        <v>6</v>
      </c>
      <c r="BM67" s="11">
        <v>6</v>
      </c>
      <c r="BN67" s="12">
        <v>5.87</v>
      </c>
      <c r="BO67" s="11">
        <v>6.0421816391598</v>
      </c>
      <c r="BP67" s="11"/>
      <c r="BQ67" s="11"/>
      <c r="BR67" s="11"/>
    </row>
    <row r="68" spans="1:70" ht="14.25" customHeight="1" x14ac:dyDescent="0.35">
      <c r="A68" s="3" t="s">
        <v>10</v>
      </c>
      <c r="B68" s="3" t="s">
        <v>73</v>
      </c>
      <c r="C68" s="10">
        <v>7290005201882</v>
      </c>
      <c r="D68" s="11">
        <v>14.7</v>
      </c>
      <c r="E68" s="11">
        <v>14.7</v>
      </c>
      <c r="F68" s="11">
        <v>14.7</v>
      </c>
      <c r="G68" s="11">
        <v>14.7</v>
      </c>
      <c r="H68" s="11">
        <v>14.7</v>
      </c>
      <c r="I68" s="11">
        <v>14.7</v>
      </c>
      <c r="J68" s="11">
        <v>14.7</v>
      </c>
      <c r="K68" s="11">
        <v>14.7</v>
      </c>
      <c r="L68" s="11">
        <v>14.7</v>
      </c>
      <c r="M68" s="11">
        <v>14.7</v>
      </c>
      <c r="N68" s="11">
        <v>14.7</v>
      </c>
      <c r="O68" s="11">
        <v>14.7</v>
      </c>
      <c r="P68" s="11">
        <v>14.7</v>
      </c>
      <c r="Q68" s="11">
        <v>14.7</v>
      </c>
      <c r="R68" s="11">
        <v>14.7</v>
      </c>
      <c r="S68" s="11">
        <v>14.7</v>
      </c>
      <c r="T68" s="11">
        <v>14.7</v>
      </c>
      <c r="U68" s="11">
        <v>14.7</v>
      </c>
      <c r="V68" s="11">
        <v>14.7</v>
      </c>
      <c r="W68" s="11">
        <v>14.7</v>
      </c>
      <c r="X68" s="11">
        <v>14.7</v>
      </c>
      <c r="Y68" s="11">
        <v>14.7</v>
      </c>
      <c r="Z68" s="11">
        <v>14.7</v>
      </c>
      <c r="AA68" s="11">
        <v>14.7</v>
      </c>
      <c r="AB68" s="11">
        <v>14.7</v>
      </c>
      <c r="AC68" s="11">
        <v>14.7</v>
      </c>
      <c r="AD68" s="11">
        <v>14.7</v>
      </c>
      <c r="AE68" s="11">
        <v>14.7</v>
      </c>
      <c r="AF68" s="11">
        <v>14.7</v>
      </c>
      <c r="AG68" s="11">
        <v>14.7</v>
      </c>
      <c r="AH68" s="11">
        <v>14.7</v>
      </c>
      <c r="AI68" s="11">
        <v>14.7</v>
      </c>
      <c r="AJ68" s="11">
        <v>14.7</v>
      </c>
      <c r="AK68" s="11">
        <v>14.7</v>
      </c>
      <c r="AL68" s="11">
        <v>14.7</v>
      </c>
      <c r="AM68" s="11">
        <v>14.7</v>
      </c>
      <c r="AN68" s="11">
        <v>14.7</v>
      </c>
      <c r="AO68" s="11">
        <v>14.7</v>
      </c>
      <c r="AP68" s="11">
        <v>14.7</v>
      </c>
      <c r="AQ68" s="11">
        <v>14.7</v>
      </c>
      <c r="AR68" s="11">
        <v>14.7</v>
      </c>
      <c r="AS68" s="11">
        <v>14.7</v>
      </c>
      <c r="AT68" s="11">
        <v>14.7</v>
      </c>
      <c r="AU68" s="11">
        <v>14.7</v>
      </c>
      <c r="AV68" s="11">
        <v>14.7</v>
      </c>
      <c r="AW68" s="11">
        <v>14.7</v>
      </c>
      <c r="AX68" s="11">
        <v>14.7</v>
      </c>
      <c r="AY68" s="11">
        <v>14.7</v>
      </c>
      <c r="AZ68" s="11">
        <v>14.7</v>
      </c>
      <c r="BA68" s="11">
        <v>14.7</v>
      </c>
      <c r="BB68" s="11">
        <v>14.7</v>
      </c>
      <c r="BC68" s="11">
        <v>14.7</v>
      </c>
      <c r="BD68" s="11">
        <v>14.7</v>
      </c>
      <c r="BE68" s="11">
        <v>14.7</v>
      </c>
      <c r="BF68" s="11">
        <v>14.7</v>
      </c>
      <c r="BG68" s="11">
        <v>14.7</v>
      </c>
      <c r="BH68" s="11">
        <v>14.7</v>
      </c>
      <c r="BI68" s="11">
        <v>14.7</v>
      </c>
      <c r="BJ68" s="11">
        <v>14.7</v>
      </c>
      <c r="BK68" s="11">
        <v>14.7</v>
      </c>
      <c r="BL68" s="11">
        <v>14.7</v>
      </c>
      <c r="BM68" s="11">
        <v>14.7</v>
      </c>
      <c r="BN68" s="12">
        <v>14.7</v>
      </c>
      <c r="BO68" s="11">
        <v>14.7</v>
      </c>
      <c r="BP68" s="11"/>
      <c r="BQ68" s="11"/>
      <c r="BR68" s="11"/>
    </row>
    <row r="69" spans="1:70" ht="14.25" customHeight="1" x14ac:dyDescent="0.35">
      <c r="A69" s="3" t="s">
        <v>10</v>
      </c>
      <c r="B69" s="3" t="s">
        <v>74</v>
      </c>
      <c r="C69" s="10">
        <v>7290000530024</v>
      </c>
      <c r="D69" s="11">
        <v>39</v>
      </c>
      <c r="E69" s="11">
        <v>39</v>
      </c>
      <c r="F69" s="11">
        <v>39</v>
      </c>
      <c r="G69" s="11">
        <v>39</v>
      </c>
      <c r="H69" s="11">
        <v>39</v>
      </c>
      <c r="I69" s="11">
        <v>39</v>
      </c>
      <c r="J69" s="11">
        <v>39</v>
      </c>
      <c r="K69" s="11">
        <v>39</v>
      </c>
      <c r="L69" s="11">
        <v>39</v>
      </c>
      <c r="M69" s="11">
        <v>39</v>
      </c>
      <c r="N69" s="11">
        <v>39</v>
      </c>
      <c r="O69" s="11">
        <v>39</v>
      </c>
      <c r="P69" s="11">
        <v>39</v>
      </c>
      <c r="Q69" s="11">
        <v>39</v>
      </c>
      <c r="R69" s="11">
        <v>39</v>
      </c>
      <c r="S69" s="11">
        <v>39</v>
      </c>
      <c r="T69" s="11">
        <v>39</v>
      </c>
      <c r="U69" s="11">
        <v>39</v>
      </c>
      <c r="V69" s="11">
        <v>39</v>
      </c>
      <c r="W69" s="11">
        <v>39</v>
      </c>
      <c r="X69" s="11">
        <v>39</v>
      </c>
      <c r="Y69" s="11">
        <v>39</v>
      </c>
      <c r="Z69" s="11">
        <v>39</v>
      </c>
      <c r="AA69" s="11">
        <v>39</v>
      </c>
      <c r="AB69" s="11">
        <v>39</v>
      </c>
      <c r="AC69" s="11">
        <v>39</v>
      </c>
      <c r="AD69" s="11">
        <v>39</v>
      </c>
      <c r="AE69" s="11">
        <v>39</v>
      </c>
      <c r="AF69" s="11">
        <v>39</v>
      </c>
      <c r="AG69" s="11">
        <v>39</v>
      </c>
      <c r="AH69" s="11">
        <v>39</v>
      </c>
      <c r="AI69" s="11">
        <v>39</v>
      </c>
      <c r="AJ69" s="11">
        <v>39</v>
      </c>
      <c r="AK69" s="11">
        <v>39</v>
      </c>
      <c r="AL69" s="11">
        <v>39</v>
      </c>
      <c r="AM69" s="11">
        <v>39</v>
      </c>
      <c r="AN69" s="11">
        <v>39</v>
      </c>
      <c r="AO69" s="11">
        <v>39</v>
      </c>
      <c r="AP69" s="11">
        <v>39</v>
      </c>
      <c r="AQ69" s="11">
        <v>39</v>
      </c>
      <c r="AR69" s="11">
        <v>39</v>
      </c>
      <c r="AS69" s="11">
        <v>39</v>
      </c>
      <c r="AT69" s="11">
        <v>39</v>
      </c>
      <c r="AU69" s="11">
        <v>39</v>
      </c>
      <c r="AV69" s="11">
        <v>39</v>
      </c>
      <c r="AW69" s="11">
        <v>39</v>
      </c>
      <c r="AX69" s="11">
        <v>39</v>
      </c>
      <c r="AY69" s="11">
        <v>39</v>
      </c>
      <c r="AZ69" s="11">
        <v>39</v>
      </c>
      <c r="BA69" s="11">
        <v>39</v>
      </c>
      <c r="BB69" s="11">
        <v>39</v>
      </c>
      <c r="BC69" s="11">
        <v>39</v>
      </c>
      <c r="BD69" s="11">
        <v>39</v>
      </c>
      <c r="BE69" s="11">
        <v>39</v>
      </c>
      <c r="BF69" s="11">
        <v>39</v>
      </c>
      <c r="BG69" s="11">
        <v>39</v>
      </c>
      <c r="BH69" s="11">
        <v>39</v>
      </c>
      <c r="BI69" s="11">
        <v>39</v>
      </c>
      <c r="BJ69" s="11">
        <v>39</v>
      </c>
      <c r="BK69" s="11">
        <v>39</v>
      </c>
      <c r="BL69" s="11">
        <v>39</v>
      </c>
      <c r="BM69" s="11">
        <v>39</v>
      </c>
      <c r="BN69" s="12">
        <v>39</v>
      </c>
      <c r="BO69" s="11">
        <v>39</v>
      </c>
      <c r="BP69" s="11"/>
      <c r="BQ69" s="11"/>
      <c r="BR69" s="11"/>
    </row>
    <row r="70" spans="1:70" ht="14.25" customHeight="1" x14ac:dyDescent="0.35">
      <c r="A70" s="3" t="s">
        <v>10</v>
      </c>
      <c r="B70" s="3" t="s">
        <v>75</v>
      </c>
      <c r="C70" s="10">
        <v>7290000534718</v>
      </c>
      <c r="D70" s="11">
        <v>60</v>
      </c>
      <c r="E70" s="11">
        <v>60</v>
      </c>
      <c r="F70" s="11">
        <v>60</v>
      </c>
      <c r="G70" s="11">
        <v>60</v>
      </c>
      <c r="H70" s="11">
        <v>60</v>
      </c>
      <c r="I70" s="11">
        <v>60</v>
      </c>
      <c r="J70" s="11">
        <v>60</v>
      </c>
      <c r="K70" s="11">
        <v>60</v>
      </c>
      <c r="L70" s="11">
        <v>60</v>
      </c>
      <c r="M70" s="11">
        <v>60</v>
      </c>
      <c r="N70" s="11">
        <v>60</v>
      </c>
      <c r="O70" s="11">
        <v>60</v>
      </c>
      <c r="P70" s="11">
        <v>60</v>
      </c>
      <c r="Q70" s="11">
        <v>60</v>
      </c>
      <c r="R70" s="11">
        <v>60</v>
      </c>
      <c r="S70" s="11">
        <v>60</v>
      </c>
      <c r="T70" s="11">
        <v>60</v>
      </c>
      <c r="U70" s="11">
        <v>60</v>
      </c>
      <c r="V70" s="11">
        <v>60</v>
      </c>
      <c r="W70" s="11">
        <v>60</v>
      </c>
      <c r="X70" s="11">
        <v>60</v>
      </c>
      <c r="Y70" s="11">
        <v>60</v>
      </c>
      <c r="Z70" s="11">
        <v>60</v>
      </c>
      <c r="AA70" s="11">
        <v>60</v>
      </c>
      <c r="AB70" s="11">
        <v>60</v>
      </c>
      <c r="AC70" s="11">
        <v>60</v>
      </c>
      <c r="AD70" s="11">
        <v>60</v>
      </c>
      <c r="AE70" s="11">
        <v>60</v>
      </c>
      <c r="AF70" s="11">
        <v>60</v>
      </c>
      <c r="AG70" s="11">
        <v>60</v>
      </c>
      <c r="AH70" s="11">
        <v>60</v>
      </c>
      <c r="AI70" s="11">
        <v>60</v>
      </c>
      <c r="AJ70" s="11">
        <v>60</v>
      </c>
      <c r="AK70" s="11">
        <v>60</v>
      </c>
      <c r="AL70" s="11">
        <v>60</v>
      </c>
      <c r="AM70" s="11">
        <v>60</v>
      </c>
      <c r="AN70" s="11">
        <v>60</v>
      </c>
      <c r="AO70" s="11">
        <v>60</v>
      </c>
      <c r="AP70" s="11">
        <v>60</v>
      </c>
      <c r="AQ70" s="11">
        <v>60</v>
      </c>
      <c r="AR70" s="11">
        <v>60</v>
      </c>
      <c r="AS70" s="11">
        <v>60</v>
      </c>
      <c r="AT70" s="11">
        <v>60</v>
      </c>
      <c r="AU70" s="11">
        <v>60</v>
      </c>
      <c r="AV70" s="11">
        <v>60</v>
      </c>
      <c r="AW70" s="11">
        <v>60</v>
      </c>
      <c r="AX70" s="11">
        <v>60</v>
      </c>
      <c r="AY70" s="11">
        <v>60</v>
      </c>
      <c r="AZ70" s="11">
        <v>60</v>
      </c>
      <c r="BA70" s="11">
        <v>60</v>
      </c>
      <c r="BB70" s="11">
        <v>60</v>
      </c>
      <c r="BC70" s="11">
        <v>60</v>
      </c>
      <c r="BD70" s="11">
        <v>60</v>
      </c>
      <c r="BE70" s="11">
        <v>60</v>
      </c>
      <c r="BF70" s="11">
        <v>60</v>
      </c>
      <c r="BG70" s="11">
        <v>60</v>
      </c>
      <c r="BH70" s="11">
        <v>60</v>
      </c>
      <c r="BI70" s="11">
        <v>60</v>
      </c>
      <c r="BJ70" s="11">
        <v>60</v>
      </c>
      <c r="BK70" s="11">
        <v>60</v>
      </c>
      <c r="BL70" s="11">
        <v>60</v>
      </c>
      <c r="BM70" s="11">
        <v>60</v>
      </c>
      <c r="BN70" s="12">
        <v>60</v>
      </c>
      <c r="BO70" s="11">
        <v>60</v>
      </c>
      <c r="BP70" s="11"/>
      <c r="BQ70" s="11"/>
      <c r="BR70" s="11"/>
    </row>
    <row r="71" spans="1:70" ht="14.25" customHeight="1" x14ac:dyDescent="0.35">
      <c r="A71" s="3" t="s">
        <v>10</v>
      </c>
      <c r="B71" s="3" t="s">
        <v>76</v>
      </c>
      <c r="C71" s="10">
        <v>7290000057453</v>
      </c>
      <c r="D71" s="11">
        <v>48</v>
      </c>
      <c r="E71" s="11">
        <v>48</v>
      </c>
      <c r="F71" s="11">
        <v>48</v>
      </c>
      <c r="G71" s="11">
        <v>48</v>
      </c>
      <c r="H71" s="11">
        <v>48</v>
      </c>
      <c r="I71" s="11">
        <v>48</v>
      </c>
      <c r="J71" s="11">
        <v>48</v>
      </c>
      <c r="K71" s="11">
        <v>48</v>
      </c>
      <c r="L71" s="11">
        <v>48</v>
      </c>
      <c r="M71" s="11">
        <v>48</v>
      </c>
      <c r="N71" s="11">
        <v>48</v>
      </c>
      <c r="O71" s="11">
        <v>48</v>
      </c>
      <c r="P71" s="11">
        <v>48</v>
      </c>
      <c r="Q71" s="11">
        <v>48</v>
      </c>
      <c r="R71" s="11">
        <v>48</v>
      </c>
      <c r="S71" s="11">
        <v>48</v>
      </c>
      <c r="T71" s="11">
        <v>48</v>
      </c>
      <c r="U71" s="11">
        <v>48</v>
      </c>
      <c r="V71" s="11">
        <v>48</v>
      </c>
      <c r="W71" s="11">
        <v>48</v>
      </c>
      <c r="X71" s="11">
        <v>48</v>
      </c>
      <c r="Y71" s="11">
        <v>48</v>
      </c>
      <c r="Z71" s="11">
        <v>48</v>
      </c>
      <c r="AA71" s="11">
        <v>48</v>
      </c>
      <c r="AB71" s="11">
        <v>48</v>
      </c>
      <c r="AC71" s="11">
        <v>48</v>
      </c>
      <c r="AD71" s="11">
        <v>48</v>
      </c>
      <c r="AE71" s="11">
        <v>48</v>
      </c>
      <c r="AF71" s="11">
        <v>48</v>
      </c>
      <c r="AG71" s="11">
        <v>48</v>
      </c>
      <c r="AH71" s="11">
        <v>48</v>
      </c>
      <c r="AI71" s="11">
        <v>48</v>
      </c>
      <c r="AJ71" s="11">
        <v>48</v>
      </c>
      <c r="AK71" s="11">
        <v>48</v>
      </c>
      <c r="AL71" s="11">
        <v>48</v>
      </c>
      <c r="AM71" s="11">
        <v>48</v>
      </c>
      <c r="AN71" s="11">
        <v>48</v>
      </c>
      <c r="AO71" s="11">
        <v>48</v>
      </c>
      <c r="AP71" s="11">
        <v>48</v>
      </c>
      <c r="AQ71" s="11">
        <v>48</v>
      </c>
      <c r="AR71" s="11">
        <v>48</v>
      </c>
      <c r="AS71" s="11">
        <v>48</v>
      </c>
      <c r="AT71" s="11">
        <v>48</v>
      </c>
      <c r="AU71" s="11">
        <v>48</v>
      </c>
      <c r="AV71" s="11">
        <v>48</v>
      </c>
      <c r="AW71" s="11">
        <v>48</v>
      </c>
      <c r="AX71" s="11">
        <v>48</v>
      </c>
      <c r="AY71" s="11">
        <v>48</v>
      </c>
      <c r="AZ71" s="11">
        <v>48</v>
      </c>
      <c r="BA71" s="11">
        <v>48</v>
      </c>
      <c r="BB71" s="11">
        <v>48</v>
      </c>
      <c r="BC71" s="11">
        <v>48</v>
      </c>
      <c r="BD71" s="11">
        <v>48</v>
      </c>
      <c r="BE71" s="11">
        <v>48</v>
      </c>
      <c r="BF71" s="11">
        <v>48</v>
      </c>
      <c r="BG71" s="11">
        <v>48</v>
      </c>
      <c r="BH71" s="11">
        <v>48</v>
      </c>
      <c r="BI71" s="11">
        <v>48</v>
      </c>
      <c r="BJ71" s="11">
        <v>48</v>
      </c>
      <c r="BK71" s="11">
        <v>48</v>
      </c>
      <c r="BL71" s="11">
        <v>48</v>
      </c>
      <c r="BM71" s="11">
        <v>48</v>
      </c>
      <c r="BN71" s="12">
        <v>48</v>
      </c>
      <c r="BO71" s="11">
        <v>48</v>
      </c>
      <c r="BP71" s="11"/>
      <c r="BQ71" s="11"/>
      <c r="BR71" s="11"/>
    </row>
    <row r="72" spans="1:70" ht="14.25" customHeight="1" x14ac:dyDescent="0.35">
      <c r="A72" s="3" t="s">
        <v>10</v>
      </c>
      <c r="B72" s="3" t="s">
        <v>77</v>
      </c>
      <c r="C72" s="10">
        <v>0</v>
      </c>
      <c r="D72" s="11">
        <v>2.4718181818181999</v>
      </c>
      <c r="E72" s="11">
        <v>2.8674545454545002</v>
      </c>
      <c r="F72" s="11">
        <v>2.7070909090908999</v>
      </c>
      <c r="G72" s="11">
        <v>2.7390909090908999</v>
      </c>
      <c r="H72" s="11">
        <v>3.0561818181818001</v>
      </c>
      <c r="I72" s="11">
        <v>2.9134545454545</v>
      </c>
      <c r="J72" s="11">
        <v>2.6752727272726999</v>
      </c>
      <c r="K72" s="11">
        <v>2.4872727272727002</v>
      </c>
      <c r="L72" s="11">
        <v>2.8930909090908998</v>
      </c>
      <c r="M72" s="11">
        <v>2.9081818181818</v>
      </c>
      <c r="N72" s="11">
        <v>2.9081818181818</v>
      </c>
      <c r="O72" s="11">
        <v>3.0703636363636</v>
      </c>
      <c r="P72" s="11">
        <v>2.9752727272727002</v>
      </c>
      <c r="Q72" s="11">
        <v>2.65</v>
      </c>
      <c r="R72" s="11">
        <v>2.4903636363635999</v>
      </c>
      <c r="S72" s="11">
        <v>2.7543636363636002</v>
      </c>
      <c r="T72" s="11">
        <v>2.7547272727272998</v>
      </c>
      <c r="U72" s="11">
        <v>2.7305454545455001</v>
      </c>
      <c r="V72" s="11">
        <v>3.0889090909090999</v>
      </c>
      <c r="W72" s="11">
        <v>2.8918181818181998</v>
      </c>
      <c r="X72" s="11">
        <v>2.8518181818181998</v>
      </c>
      <c r="Y72" s="11">
        <v>2.6354545454545</v>
      </c>
      <c r="Z72" s="11">
        <v>2.9525454545455001</v>
      </c>
      <c r="AA72" s="11">
        <v>2.9345454545454999</v>
      </c>
      <c r="AB72" s="11">
        <v>2.9345454545454999</v>
      </c>
      <c r="AC72" s="11">
        <v>2.6927272727272999</v>
      </c>
      <c r="AD72" s="11">
        <v>2.6816363636363998</v>
      </c>
      <c r="AE72" s="11">
        <v>2.6347272727273001</v>
      </c>
      <c r="AF72" s="11">
        <v>2.6027272727273001</v>
      </c>
      <c r="AG72" s="11">
        <v>2.6469090909091002</v>
      </c>
      <c r="AH72" s="11">
        <v>2.7201818181817998</v>
      </c>
      <c r="AI72" s="11">
        <v>2.7201818181817998</v>
      </c>
      <c r="AJ72" s="11">
        <v>2.7738181818181999</v>
      </c>
      <c r="AK72" s="11">
        <v>2.7738181818181999</v>
      </c>
      <c r="AL72" s="11">
        <v>2.76</v>
      </c>
      <c r="AM72" s="11">
        <v>2.73</v>
      </c>
      <c r="AN72" s="11">
        <v>2.8337500000000002</v>
      </c>
      <c r="AO72" s="11">
        <v>2.8450000000000002</v>
      </c>
      <c r="AP72" s="11">
        <v>2.8450000000000002</v>
      </c>
      <c r="AQ72" s="11">
        <v>2.87</v>
      </c>
      <c r="AR72" s="11">
        <v>2.87</v>
      </c>
      <c r="AS72" s="11">
        <v>2.87</v>
      </c>
      <c r="AT72" s="11">
        <v>3.2064285714285998</v>
      </c>
      <c r="AU72" s="11">
        <v>3.1383928571428998</v>
      </c>
      <c r="AV72" s="11">
        <v>3.1875</v>
      </c>
      <c r="AW72" s="11">
        <v>3.1875</v>
      </c>
      <c r="AX72" s="11">
        <v>3.2</v>
      </c>
      <c r="AY72" s="11">
        <v>4.5599999999999996</v>
      </c>
      <c r="AZ72" s="11">
        <v>4.53</v>
      </c>
      <c r="BA72" s="11">
        <v>4.4800000000000004</v>
      </c>
      <c r="BB72" s="11">
        <v>4.53</v>
      </c>
      <c r="BC72" s="11">
        <v>4.42</v>
      </c>
      <c r="BD72" s="11">
        <v>4.42</v>
      </c>
      <c r="BE72" s="11">
        <v>4.42</v>
      </c>
      <c r="BF72" s="11">
        <v>4.42</v>
      </c>
      <c r="BG72" s="11">
        <v>4.4000000000000004</v>
      </c>
      <c r="BH72" s="11">
        <v>4.57</v>
      </c>
      <c r="BI72" s="11">
        <v>4.53</v>
      </c>
      <c r="BJ72" s="11">
        <v>4.5999999999999996</v>
      </c>
      <c r="BK72" s="11">
        <v>4.5999999999999996</v>
      </c>
      <c r="BL72" s="11">
        <v>4.5999999999999996</v>
      </c>
      <c r="BM72" s="11">
        <v>4.5999999999999996</v>
      </c>
      <c r="BN72" s="12">
        <v>4.3489285714286003</v>
      </c>
      <c r="BO72" s="11">
        <v>3.238913908672</v>
      </c>
      <c r="BP72" s="11"/>
      <c r="BQ72" s="11"/>
      <c r="BR72" s="11"/>
    </row>
    <row r="73" spans="1:70" ht="14.25" customHeight="1" x14ac:dyDescent="0.35">
      <c r="A73" s="3" t="s">
        <v>10</v>
      </c>
      <c r="B73" s="3" t="s">
        <v>78</v>
      </c>
      <c r="C73" s="10">
        <v>0</v>
      </c>
      <c r="D73" s="11">
        <v>31.767199999999999</v>
      </c>
      <c r="E73" s="11">
        <v>31.715</v>
      </c>
      <c r="F73" s="11">
        <v>31.717600000000001</v>
      </c>
      <c r="G73" s="11">
        <v>31.979591836735</v>
      </c>
      <c r="H73" s="11">
        <v>31.936800000000002</v>
      </c>
      <c r="I73" s="11">
        <v>31.960799999999999</v>
      </c>
      <c r="J73" s="11">
        <v>34.668799999999997</v>
      </c>
      <c r="K73" s="11">
        <v>34.668799999999997</v>
      </c>
      <c r="L73" s="11">
        <v>33.245769230769</v>
      </c>
      <c r="M73" s="11">
        <v>31.912181818181999</v>
      </c>
      <c r="N73" s="11">
        <v>31.402727272726999</v>
      </c>
      <c r="O73" s="11">
        <v>31.588181818182001</v>
      </c>
      <c r="P73" s="11">
        <v>31.636545454545001</v>
      </c>
      <c r="Q73" s="11">
        <v>31.654</v>
      </c>
      <c r="R73" s="11">
        <v>29.925272727273001</v>
      </c>
      <c r="S73" s="11">
        <v>32.015000000000001</v>
      </c>
      <c r="T73" s="11">
        <v>32.138888888888999</v>
      </c>
      <c r="U73" s="11">
        <v>32.356296296296001</v>
      </c>
      <c r="V73" s="11">
        <v>32.231111111110998</v>
      </c>
      <c r="W73" s="11">
        <v>32.096296296296003</v>
      </c>
      <c r="X73" s="11">
        <v>32.207592592593002</v>
      </c>
      <c r="Y73" s="11">
        <v>32.158518518519003</v>
      </c>
      <c r="Z73" s="11">
        <v>32.168333333333003</v>
      </c>
      <c r="AA73" s="11">
        <v>32.099629629630002</v>
      </c>
      <c r="AB73" s="11">
        <v>32.413703703704002</v>
      </c>
      <c r="AC73" s="11">
        <v>32.227222222221997</v>
      </c>
      <c r="AD73" s="11">
        <v>31.991666666667001</v>
      </c>
      <c r="AE73" s="11">
        <v>32.227222222221997</v>
      </c>
      <c r="AF73" s="11">
        <v>32.216226415093999</v>
      </c>
      <c r="AG73" s="11">
        <v>32.275094339623003</v>
      </c>
      <c r="AH73" s="11">
        <v>32.590370370370003</v>
      </c>
      <c r="AI73" s="11">
        <v>31.931698113208</v>
      </c>
      <c r="AJ73" s="11">
        <v>31.716851851851999</v>
      </c>
      <c r="AK73" s="11">
        <v>31.716851851851999</v>
      </c>
      <c r="AL73" s="11">
        <v>32.099629629630002</v>
      </c>
      <c r="AM73" s="11">
        <v>32.493454545455002</v>
      </c>
      <c r="AN73" s="11">
        <v>31.942592592593002</v>
      </c>
      <c r="AO73" s="11">
        <v>32.131250000000001</v>
      </c>
      <c r="AP73" s="11">
        <v>31.600892857142998</v>
      </c>
      <c r="AQ73" s="11">
        <v>31.483035714286</v>
      </c>
      <c r="AR73" s="11">
        <v>31.502678571429001</v>
      </c>
      <c r="AS73" s="11">
        <v>31.55</v>
      </c>
      <c r="AT73" s="11">
        <v>32.21</v>
      </c>
      <c r="AU73" s="11">
        <v>32.65</v>
      </c>
      <c r="AV73" s="11">
        <v>32.94</v>
      </c>
      <c r="AW73" s="11">
        <v>32.443750000000001</v>
      </c>
      <c r="AX73" s="11">
        <v>32.629454545454998</v>
      </c>
      <c r="AY73" s="11">
        <v>33.200000000000003</v>
      </c>
      <c r="AZ73" s="11">
        <v>33.26</v>
      </c>
      <c r="BA73" s="11">
        <v>33.83</v>
      </c>
      <c r="BB73" s="11">
        <v>34.049999999999997</v>
      </c>
      <c r="BC73" s="11">
        <v>34.31</v>
      </c>
      <c r="BD73" s="11">
        <v>34.9</v>
      </c>
      <c r="BE73" s="11">
        <v>35.840000000000003</v>
      </c>
      <c r="BF73" s="11">
        <v>35.840000000000003</v>
      </c>
      <c r="BG73" s="11">
        <v>36.74</v>
      </c>
      <c r="BH73" s="11">
        <v>39.26</v>
      </c>
      <c r="BI73" s="11">
        <v>38.81</v>
      </c>
      <c r="BJ73" s="11">
        <v>38.25</v>
      </c>
      <c r="BK73" s="11">
        <v>35.42</v>
      </c>
      <c r="BL73" s="11">
        <v>34.01</v>
      </c>
      <c r="BM73" s="11">
        <v>33.68</v>
      </c>
      <c r="BN73" s="12">
        <v>38.590000000000003</v>
      </c>
      <c r="BO73" s="11">
        <v>32.929590048998001</v>
      </c>
      <c r="BP73" s="11"/>
      <c r="BQ73" s="11"/>
      <c r="BR73" s="11"/>
    </row>
    <row r="74" spans="1:70" ht="14.25" customHeight="1" x14ac:dyDescent="0.35">
      <c r="A74" s="3" t="s">
        <v>10</v>
      </c>
      <c r="B74" s="3" t="s">
        <v>79</v>
      </c>
      <c r="C74" s="10">
        <v>0</v>
      </c>
      <c r="D74" s="11">
        <v>28.712173913042999</v>
      </c>
      <c r="E74" s="11">
        <v>28.69</v>
      </c>
      <c r="F74" s="11">
        <v>28.66</v>
      </c>
      <c r="G74" s="11">
        <v>28.671428571429001</v>
      </c>
      <c r="H74" s="11">
        <v>28.680800000000001</v>
      </c>
      <c r="I74" s="11">
        <v>28.686800000000002</v>
      </c>
      <c r="J74" s="11">
        <v>28.685600000000001</v>
      </c>
      <c r="K74" s="11">
        <v>28.66</v>
      </c>
      <c r="L74" s="11">
        <v>28.861111111111001</v>
      </c>
      <c r="M74" s="11">
        <v>28.861111111111001</v>
      </c>
      <c r="N74" s="11">
        <v>28.826666666666998</v>
      </c>
      <c r="O74" s="11">
        <v>28.861481481481</v>
      </c>
      <c r="P74" s="11">
        <v>28.868888888889</v>
      </c>
      <c r="Q74" s="11">
        <v>28.722222222222001</v>
      </c>
      <c r="R74" s="11">
        <v>28.654259259259</v>
      </c>
      <c r="S74" s="11">
        <v>32.064117647059</v>
      </c>
      <c r="T74" s="11">
        <v>33.639166666667002</v>
      </c>
      <c r="U74" s="11">
        <v>33.409615384615002</v>
      </c>
      <c r="V74" s="11">
        <v>33.234705882352998</v>
      </c>
      <c r="W74" s="11">
        <v>33.155882352940999</v>
      </c>
      <c r="X74" s="11">
        <v>33.348039215686001</v>
      </c>
      <c r="Y74" s="11">
        <v>33.334400000000002</v>
      </c>
      <c r="Z74" s="11">
        <v>33.241923076923001</v>
      </c>
      <c r="AA74" s="11">
        <v>33.644399999999997</v>
      </c>
      <c r="AB74" s="11">
        <v>33.584897959183998</v>
      </c>
      <c r="AC74" s="11">
        <v>33.585599999999999</v>
      </c>
      <c r="AD74" s="11">
        <v>33.389600000000002</v>
      </c>
      <c r="AE74" s="11">
        <v>33.584897959183998</v>
      </c>
      <c r="AF74" s="11">
        <v>33.282244897959004</v>
      </c>
      <c r="AG74" s="11">
        <v>33.368571428571002</v>
      </c>
      <c r="AH74" s="11">
        <v>33.359591836735</v>
      </c>
      <c r="AI74" s="11">
        <v>32.917755102040999</v>
      </c>
      <c r="AJ74" s="11">
        <v>32.917755102040999</v>
      </c>
      <c r="AK74" s="11">
        <v>32.917755102040999</v>
      </c>
      <c r="AL74" s="11">
        <v>33.594166666667</v>
      </c>
      <c r="AM74" s="11">
        <v>33.828979591836998</v>
      </c>
      <c r="AN74" s="11">
        <v>33.828723404255001</v>
      </c>
      <c r="AO74" s="11">
        <v>33.593958333332999</v>
      </c>
      <c r="AP74" s="11">
        <v>34.106730769231</v>
      </c>
      <c r="AQ74" s="11">
        <v>34.04</v>
      </c>
      <c r="AR74" s="11">
        <v>34.04</v>
      </c>
      <c r="AS74" s="11">
        <v>34.04</v>
      </c>
      <c r="AT74" s="11">
        <v>34.04</v>
      </c>
      <c r="AU74" s="11">
        <v>34.06</v>
      </c>
      <c r="AV74" s="11">
        <v>33.299999999999997</v>
      </c>
      <c r="AW74" s="11">
        <v>34.18</v>
      </c>
      <c r="AX74" s="11">
        <v>33.860784313724999</v>
      </c>
      <c r="AY74" s="11">
        <v>34.15</v>
      </c>
      <c r="AZ74" s="11">
        <v>34.15</v>
      </c>
      <c r="BA74" s="11">
        <v>33.979999999999997</v>
      </c>
      <c r="BB74" s="11">
        <v>34.15</v>
      </c>
      <c r="BC74" s="11">
        <v>34.21</v>
      </c>
      <c r="BD74" s="11">
        <v>34.369999999999997</v>
      </c>
      <c r="BE74" s="11">
        <v>34.5</v>
      </c>
      <c r="BF74" s="11">
        <v>34.5</v>
      </c>
      <c r="BG74" s="11">
        <v>35.15</v>
      </c>
      <c r="BH74" s="11">
        <v>35.65</v>
      </c>
      <c r="BI74" s="11">
        <f t="shared" ref="BI74:BL74" si="0">BD74</f>
        <v>34.369999999999997</v>
      </c>
      <c r="BJ74" s="11">
        <f t="shared" si="0"/>
        <v>34.5</v>
      </c>
      <c r="BK74" s="11">
        <f t="shared" si="0"/>
        <v>34.5</v>
      </c>
      <c r="BL74" s="11">
        <f t="shared" si="0"/>
        <v>35.15</v>
      </c>
      <c r="BM74" s="11">
        <f>BH74</f>
        <v>35.65</v>
      </c>
      <c r="BN74" s="12">
        <v>33.64</v>
      </c>
      <c r="BO74" s="11">
        <v>32.428189577513002</v>
      </c>
      <c r="BP74" s="11"/>
      <c r="BQ74" s="11"/>
      <c r="BR74" s="11"/>
    </row>
    <row r="75" spans="1:70" ht="14.25" customHeight="1" x14ac:dyDescent="0.35">
      <c r="A75" s="3" t="s">
        <v>10</v>
      </c>
      <c r="B75" s="3" t="s">
        <v>80</v>
      </c>
      <c r="C75" s="10">
        <v>0</v>
      </c>
      <c r="D75" s="11">
        <v>24.312264150943001</v>
      </c>
      <c r="E75" s="11">
        <v>24.56</v>
      </c>
      <c r="F75" s="11">
        <v>24.566666666667</v>
      </c>
      <c r="G75" s="11">
        <v>24.430925925926001</v>
      </c>
      <c r="H75" s="11">
        <v>24.32</v>
      </c>
      <c r="I75" s="11">
        <v>24.396666666666999</v>
      </c>
      <c r="J75" s="11">
        <v>24.282962962963001</v>
      </c>
      <c r="K75" s="11">
        <v>24.188333333332999</v>
      </c>
      <c r="L75" s="11">
        <v>24.188333333332999</v>
      </c>
      <c r="M75" s="11">
        <v>24.188333333332999</v>
      </c>
      <c r="N75" s="11">
        <v>24.196666666666999</v>
      </c>
      <c r="O75" s="11">
        <v>24.292962962962999</v>
      </c>
      <c r="P75" s="11">
        <v>24.715</v>
      </c>
      <c r="Q75" s="11">
        <v>24.145185185184999</v>
      </c>
      <c r="R75" s="11">
        <v>24.198333333333</v>
      </c>
      <c r="S75" s="11">
        <v>29.585581395348999</v>
      </c>
      <c r="T75" s="11">
        <v>32.224651162790998</v>
      </c>
      <c r="U75" s="11">
        <v>32.373170731706999</v>
      </c>
      <c r="V75" s="11">
        <v>32.373170731706999</v>
      </c>
      <c r="W75" s="11">
        <v>32.226829268293002</v>
      </c>
      <c r="X75" s="11">
        <v>32.36</v>
      </c>
      <c r="Y75" s="11">
        <v>32.29</v>
      </c>
      <c r="Z75" s="11">
        <v>32.33</v>
      </c>
      <c r="AA75" s="11">
        <v>32.184285714285998</v>
      </c>
      <c r="AB75" s="11">
        <v>32.195348837209004</v>
      </c>
      <c r="AC75" s="11">
        <v>32.195348837209004</v>
      </c>
      <c r="AD75" s="11">
        <v>31.951162790698</v>
      </c>
      <c r="AE75" s="11">
        <v>32.229999999999997</v>
      </c>
      <c r="AF75" s="11">
        <v>32.04</v>
      </c>
      <c r="AG75" s="11">
        <v>31.88</v>
      </c>
      <c r="AH75" s="11">
        <v>31.68</v>
      </c>
      <c r="AI75" s="11">
        <v>30.37</v>
      </c>
      <c r="AJ75" s="11">
        <v>30.28</v>
      </c>
      <c r="AK75" s="11">
        <v>30.28</v>
      </c>
      <c r="AL75" s="11">
        <v>31.17</v>
      </c>
      <c r="AM75" s="11">
        <v>32.21</v>
      </c>
      <c r="AN75" s="11">
        <v>32.18</v>
      </c>
      <c r="AO75" s="11">
        <v>32.200000000000003</v>
      </c>
      <c r="AP75" s="11">
        <v>32.25</v>
      </c>
      <c r="AQ75" s="11">
        <v>32.28</v>
      </c>
      <c r="AR75" s="11">
        <v>32.28</v>
      </c>
      <c r="AS75" s="11">
        <v>32.28</v>
      </c>
      <c r="AT75" s="11">
        <v>32.35</v>
      </c>
      <c r="AU75" s="11">
        <v>32.290243902439002</v>
      </c>
      <c r="AV75" s="11">
        <v>32.171176470588001</v>
      </c>
      <c r="AW75" s="11">
        <v>32.321874999999999</v>
      </c>
      <c r="AX75" s="11">
        <v>32.303243243243003</v>
      </c>
      <c r="AY75" s="11">
        <v>32.880000000000003</v>
      </c>
      <c r="AZ75" s="11">
        <v>32.26</v>
      </c>
      <c r="BA75" s="11">
        <v>32.39</v>
      </c>
      <c r="BB75" s="11">
        <v>32.58</v>
      </c>
      <c r="BC75" s="11">
        <v>32.619999999999997</v>
      </c>
      <c r="BD75" s="11">
        <v>32.15</v>
      </c>
      <c r="BE75" s="11">
        <v>32.07</v>
      </c>
      <c r="BF75" s="11">
        <v>32.07</v>
      </c>
      <c r="BG75" s="11">
        <v>31.62</v>
      </c>
      <c r="BH75" s="11">
        <v>32.9</v>
      </c>
      <c r="BI75" s="11">
        <v>32.9</v>
      </c>
      <c r="BJ75" s="11">
        <f t="shared" ref="BJ75:BL75" si="1">BF75</f>
        <v>32.07</v>
      </c>
      <c r="BK75" s="11">
        <f t="shared" si="1"/>
        <v>31.62</v>
      </c>
      <c r="BL75" s="11">
        <f t="shared" si="1"/>
        <v>32.9</v>
      </c>
      <c r="BM75" s="11">
        <f>BI75</f>
        <v>32.9</v>
      </c>
      <c r="BN75" s="12">
        <v>31.9</v>
      </c>
      <c r="BO75" s="11">
        <v>30.047564182875998</v>
      </c>
      <c r="BP75" s="11"/>
      <c r="BQ75" s="11"/>
      <c r="BR75" s="11"/>
    </row>
    <row r="76" spans="1:70" ht="14.25" customHeight="1" x14ac:dyDescent="0.35">
      <c r="A76" s="3" t="s">
        <v>10</v>
      </c>
      <c r="B76" s="3" t="s">
        <v>81</v>
      </c>
      <c r="C76" s="10">
        <v>0</v>
      </c>
      <c r="D76" s="11">
        <v>3.4954545454544999</v>
      </c>
      <c r="E76" s="11">
        <v>3.8327272727273001</v>
      </c>
      <c r="F76" s="11">
        <v>3.6885454545454999</v>
      </c>
      <c r="G76" s="11">
        <v>4.0609090909091003</v>
      </c>
      <c r="H76" s="11">
        <v>4.8950909090909001</v>
      </c>
      <c r="I76" s="11">
        <v>3.9576363636364</v>
      </c>
      <c r="J76" s="11">
        <v>3.4827272727273</v>
      </c>
      <c r="K76" s="11">
        <v>3.1936363636363998</v>
      </c>
      <c r="L76" s="11">
        <v>3.9503636363635999</v>
      </c>
      <c r="M76" s="11">
        <v>3.7549090909090999</v>
      </c>
      <c r="N76" s="11">
        <v>3.738</v>
      </c>
      <c r="O76" s="11">
        <v>4.6109090909091002</v>
      </c>
      <c r="P76" s="11">
        <v>4.1959999999999997</v>
      </c>
      <c r="Q76" s="11">
        <v>3.6321818181818002</v>
      </c>
      <c r="R76" s="11">
        <v>3.3063636363636002</v>
      </c>
      <c r="S76" s="11">
        <v>3.8376363636363999</v>
      </c>
      <c r="T76" s="11">
        <v>3.6843636363635999</v>
      </c>
      <c r="U76" s="11">
        <v>3.6572727272727001</v>
      </c>
      <c r="V76" s="11">
        <v>4.4972727272727004</v>
      </c>
      <c r="W76" s="11">
        <v>3.9225454545454999</v>
      </c>
      <c r="X76" s="11">
        <v>3.7916363636364001</v>
      </c>
      <c r="Y76" s="11">
        <v>3.4780000000000002</v>
      </c>
      <c r="Z76" s="11">
        <v>4.0516363636364003</v>
      </c>
      <c r="AA76" s="11">
        <v>4.0205454545455002</v>
      </c>
      <c r="AB76" s="11">
        <v>4.0205454545455002</v>
      </c>
      <c r="AC76" s="11">
        <v>4.5381818181818003</v>
      </c>
      <c r="AD76" s="11">
        <v>3.9758181818181999</v>
      </c>
      <c r="AE76" s="11">
        <v>3.9649090909090998</v>
      </c>
      <c r="AF76" s="11">
        <v>4.0885454545454998</v>
      </c>
      <c r="AG76" s="11">
        <v>4.4630909090908997</v>
      </c>
      <c r="AH76" s="11">
        <v>4.4630909090908997</v>
      </c>
      <c r="AI76" s="11">
        <v>4.3536363636363999</v>
      </c>
      <c r="AJ76" s="11">
        <v>4.7716363636364001</v>
      </c>
      <c r="AK76" s="11">
        <v>4.7716363636364001</v>
      </c>
      <c r="AL76" s="11">
        <v>4.6950909090908999</v>
      </c>
      <c r="AM76" s="11">
        <v>4.5042857142857002</v>
      </c>
      <c r="AN76" s="11">
        <v>4.8624999999999998</v>
      </c>
      <c r="AO76" s="11">
        <v>4.8449999999999998</v>
      </c>
      <c r="AP76" s="11">
        <v>4.8600000000000003</v>
      </c>
      <c r="AQ76" s="11">
        <v>5.1378571428570998</v>
      </c>
      <c r="AR76" s="11">
        <v>5.1007142857143002</v>
      </c>
      <c r="AS76" s="11">
        <v>5.2276785714285996</v>
      </c>
      <c r="AT76" s="11">
        <v>4.7485714285713998</v>
      </c>
      <c r="AU76" s="11">
        <v>4.84</v>
      </c>
      <c r="AV76" s="11">
        <v>4.9171428571428999</v>
      </c>
      <c r="AW76" s="11">
        <v>4.9078571428571003</v>
      </c>
      <c r="AX76" s="11">
        <v>5.1619642857143004</v>
      </c>
      <c r="AY76" s="11">
        <v>5.1142857142856997</v>
      </c>
      <c r="AZ76" s="11">
        <v>4.9919642857142996</v>
      </c>
      <c r="BA76" s="11">
        <v>4.7024999999999997</v>
      </c>
      <c r="BB76" s="11">
        <v>4.9271428571428997</v>
      </c>
      <c r="BC76" s="11">
        <v>4.9428571428571004</v>
      </c>
      <c r="BD76" s="11">
        <v>4.9428571428571004</v>
      </c>
      <c r="BE76" s="11">
        <v>5.3767857142856998</v>
      </c>
      <c r="BF76" s="11">
        <v>5.3767857142856998</v>
      </c>
      <c r="BG76" s="11">
        <v>5.5142857142857</v>
      </c>
      <c r="BH76" s="11">
        <v>5.6419642857143</v>
      </c>
      <c r="BI76" s="11">
        <v>5.7303571428571001</v>
      </c>
      <c r="BJ76" s="11">
        <v>5.7991071428570997</v>
      </c>
      <c r="BK76" s="11">
        <v>5.7991071428570997</v>
      </c>
      <c r="BL76" s="11">
        <v>5.7991071428570997</v>
      </c>
      <c r="BM76" s="11">
        <v>5.86</v>
      </c>
      <c r="BN76" s="12">
        <v>5.9978571428571001</v>
      </c>
      <c r="BO76" s="11">
        <v>4.5237939359028001</v>
      </c>
      <c r="BP76" s="11"/>
      <c r="BQ76" s="11"/>
      <c r="BR76" s="11"/>
    </row>
    <row r="77" spans="1:70" ht="14.25" customHeight="1" x14ac:dyDescent="0.35">
      <c r="A77" s="3" t="s">
        <v>10</v>
      </c>
      <c r="B77" s="3" t="s">
        <v>82</v>
      </c>
      <c r="C77" s="10">
        <v>0</v>
      </c>
      <c r="D77" s="11">
        <v>4.6678181818182001</v>
      </c>
      <c r="E77" s="11">
        <v>4.5519999999999996</v>
      </c>
      <c r="F77" s="11">
        <v>4.5445454545455002</v>
      </c>
      <c r="G77" s="11">
        <v>4.5934545454544997</v>
      </c>
      <c r="H77" s="11">
        <v>4.8538181818182</v>
      </c>
      <c r="I77" s="11">
        <v>4.6452727272727001</v>
      </c>
      <c r="J77" s="11">
        <v>4.7021818181818</v>
      </c>
      <c r="K77" s="11">
        <v>4.6423636363635996</v>
      </c>
      <c r="L77" s="11">
        <v>4.6458181818181998</v>
      </c>
      <c r="M77" s="11">
        <v>4.6927272727272999</v>
      </c>
      <c r="N77" s="11">
        <v>4.6927272727272999</v>
      </c>
      <c r="O77" s="11">
        <v>4.84</v>
      </c>
      <c r="P77" s="11">
        <v>4.6745454545455001</v>
      </c>
      <c r="Q77" s="11">
        <v>4.6418181818182003</v>
      </c>
      <c r="R77" s="11">
        <v>4.4534545454545</v>
      </c>
      <c r="S77" s="11">
        <v>4.5518181818182004</v>
      </c>
      <c r="T77" s="11">
        <v>4.4972727272727004</v>
      </c>
      <c r="U77" s="11">
        <v>4.4972727272727004</v>
      </c>
      <c r="V77" s="11">
        <v>4.7036363636363996</v>
      </c>
      <c r="W77" s="11">
        <v>4.72</v>
      </c>
      <c r="X77" s="11">
        <v>4.7892727272727003</v>
      </c>
      <c r="Y77" s="11">
        <v>4.7490909090909001</v>
      </c>
      <c r="Z77" s="11">
        <v>4.8499999999999996</v>
      </c>
      <c r="AA77" s="11">
        <v>4.8369090909091002</v>
      </c>
      <c r="AB77" s="11">
        <v>4.8369090909091002</v>
      </c>
      <c r="AC77" s="11">
        <v>4.8763636363635996</v>
      </c>
      <c r="AD77" s="11">
        <v>4.8190909090909004</v>
      </c>
      <c r="AE77" s="11">
        <v>4.8427272727273003</v>
      </c>
      <c r="AF77" s="11">
        <v>4.8979999999999997</v>
      </c>
      <c r="AG77" s="11">
        <v>4.9454545454545</v>
      </c>
      <c r="AH77" s="11">
        <v>4.9127272727272997</v>
      </c>
      <c r="AI77" s="11">
        <v>4.8198181818182002</v>
      </c>
      <c r="AJ77" s="11">
        <v>5.0403636363636002</v>
      </c>
      <c r="AK77" s="11">
        <v>5.0403636363636002</v>
      </c>
      <c r="AL77" s="11">
        <v>4.7638181818182002</v>
      </c>
      <c r="AM77" s="11">
        <v>4.8975</v>
      </c>
      <c r="AN77" s="11">
        <v>4.8624999999999998</v>
      </c>
      <c r="AO77" s="11">
        <v>4.8975</v>
      </c>
      <c r="AP77" s="11">
        <v>4.8975</v>
      </c>
      <c r="AQ77" s="11">
        <v>4.9892857142856997</v>
      </c>
      <c r="AR77" s="11">
        <v>4.9428571428571004</v>
      </c>
      <c r="AS77" s="11">
        <v>5.0607142857143002</v>
      </c>
      <c r="AT77" s="11">
        <v>4.9230357142857004</v>
      </c>
      <c r="AU77" s="11">
        <v>5.0232142857142996</v>
      </c>
      <c r="AV77" s="11">
        <v>5.0387500000000003</v>
      </c>
      <c r="AW77" s="11">
        <v>5.0178571428570997</v>
      </c>
      <c r="AX77" s="11">
        <v>5.0408928571429001</v>
      </c>
      <c r="AY77" s="11">
        <v>5.16</v>
      </c>
      <c r="AZ77" s="11">
        <v>5.1637500000000003</v>
      </c>
      <c r="BA77" s="11">
        <v>4.9857142857143</v>
      </c>
      <c r="BB77" s="11">
        <v>5.0014285714286002</v>
      </c>
      <c r="BC77" s="11">
        <v>4.9964285714286003</v>
      </c>
      <c r="BD77" s="11">
        <v>4.9964285714286003</v>
      </c>
      <c r="BE77" s="11">
        <v>5.1589285714286</v>
      </c>
      <c r="BF77" s="11">
        <v>5.0999999999999996</v>
      </c>
      <c r="BG77" s="11">
        <v>5.2276785714285996</v>
      </c>
      <c r="BH77" s="11">
        <v>5.6008928571428998</v>
      </c>
      <c r="BI77" s="11">
        <v>5.6205357142857002</v>
      </c>
      <c r="BJ77" s="11">
        <v>5.6991071428571001</v>
      </c>
      <c r="BK77" s="11">
        <v>5.6892857142856998</v>
      </c>
      <c r="BL77" s="11">
        <v>5.6892857142856998</v>
      </c>
      <c r="BM77" s="11">
        <v>5.74</v>
      </c>
      <c r="BN77" s="12">
        <v>5.39</v>
      </c>
      <c r="BO77" s="11">
        <v>4.9234600963553001</v>
      </c>
      <c r="BP77" s="11"/>
      <c r="BQ77" s="11"/>
      <c r="BR77" s="11"/>
    </row>
    <row r="78" spans="1:70" ht="14.25" customHeight="1" x14ac:dyDescent="0.35">
      <c r="A78" s="3" t="s">
        <v>10</v>
      </c>
      <c r="B78" s="3" t="s">
        <v>83</v>
      </c>
      <c r="C78" s="10">
        <v>0</v>
      </c>
      <c r="D78" s="11">
        <v>3.7320000000000002</v>
      </c>
      <c r="E78" s="11">
        <v>4.0601818181817997</v>
      </c>
      <c r="F78" s="11">
        <v>4.1158181818181996</v>
      </c>
      <c r="G78" s="11">
        <v>4.1158181818181996</v>
      </c>
      <c r="H78" s="11">
        <v>4.2699999999999996</v>
      </c>
      <c r="I78" s="11">
        <v>4.2630909090909004</v>
      </c>
      <c r="J78" s="11">
        <v>4.0145454545454999</v>
      </c>
      <c r="K78" s="11">
        <v>3.9372727272726999</v>
      </c>
      <c r="L78" s="11">
        <v>4.2521818181817999</v>
      </c>
      <c r="M78" s="11">
        <v>4.2630909090909004</v>
      </c>
      <c r="N78" s="11">
        <v>4.2630909090909004</v>
      </c>
      <c r="O78" s="11">
        <v>4.2898181818182</v>
      </c>
      <c r="P78" s="11">
        <v>4.3001818181817999</v>
      </c>
      <c r="Q78" s="11">
        <v>4.1365454545454998</v>
      </c>
      <c r="R78" s="11">
        <v>3.9921818181818001</v>
      </c>
      <c r="S78" s="11">
        <v>4.2425454545454997</v>
      </c>
      <c r="T78" s="11">
        <v>4.2816363636363999</v>
      </c>
      <c r="U78" s="11">
        <v>4.2630909090909004</v>
      </c>
      <c r="V78" s="11">
        <v>4.3614545454545004</v>
      </c>
      <c r="W78" s="11">
        <v>4.3649090909090997</v>
      </c>
      <c r="X78" s="11">
        <v>4.2650909090909002</v>
      </c>
      <c r="Y78" s="11">
        <v>4.2383636363635997</v>
      </c>
      <c r="Z78" s="11">
        <v>4.3565454545454996</v>
      </c>
      <c r="AA78" s="11">
        <v>4.3918181818182003</v>
      </c>
      <c r="AB78" s="11">
        <v>4.3918181818182003</v>
      </c>
      <c r="AC78" s="11">
        <v>4.4670909090909001</v>
      </c>
      <c r="AD78" s="11">
        <v>4.4805454545455001</v>
      </c>
      <c r="AE78" s="11">
        <v>4.5663636363636</v>
      </c>
      <c r="AF78" s="11">
        <v>4.4967272727273002</v>
      </c>
      <c r="AG78" s="11">
        <v>4.58</v>
      </c>
      <c r="AH78" s="11">
        <v>4.5296363636364001</v>
      </c>
      <c r="AI78" s="11">
        <v>4.5296363636364001</v>
      </c>
      <c r="AJ78" s="11">
        <v>4.6900000000000004</v>
      </c>
      <c r="AK78" s="11">
        <v>4.6900000000000004</v>
      </c>
      <c r="AL78" s="11">
        <v>4.532</v>
      </c>
      <c r="AM78" s="11">
        <v>4.1917857142857002</v>
      </c>
      <c r="AN78" s="11">
        <v>4.4914285714286004</v>
      </c>
      <c r="AO78" s="11">
        <v>4.4775</v>
      </c>
      <c r="AP78" s="11">
        <v>4.4775</v>
      </c>
      <c r="AQ78" s="11">
        <v>4.5562500000000004</v>
      </c>
      <c r="AR78" s="11">
        <v>4.5562500000000004</v>
      </c>
      <c r="AS78" s="11">
        <v>4.6500000000000004</v>
      </c>
      <c r="AT78" s="11">
        <v>4.6071428571429003</v>
      </c>
      <c r="AU78" s="11">
        <v>4.6071428571429003</v>
      </c>
      <c r="AV78" s="11">
        <v>4.6257142857142997</v>
      </c>
      <c r="AW78" s="11">
        <v>4.6349999999999998</v>
      </c>
      <c r="AX78" s="11">
        <v>4.6382142857142998</v>
      </c>
      <c r="AY78" s="11">
        <v>4.6767857142856997</v>
      </c>
      <c r="AZ78" s="11">
        <v>4.6767857142856997</v>
      </c>
      <c r="BA78" s="11">
        <v>4.5285714285714</v>
      </c>
      <c r="BB78" s="11">
        <v>4.5285714285714</v>
      </c>
      <c r="BC78" s="11">
        <v>4.5366071428571004</v>
      </c>
      <c r="BD78" s="11">
        <v>4.5366071428571004</v>
      </c>
      <c r="BE78" s="11">
        <v>4.68</v>
      </c>
      <c r="BF78" s="11">
        <v>4.68</v>
      </c>
      <c r="BG78" s="11">
        <v>4.76</v>
      </c>
      <c r="BH78" s="11">
        <v>4.76</v>
      </c>
      <c r="BI78" s="11">
        <v>4.76</v>
      </c>
      <c r="BJ78" s="11">
        <v>4.75</v>
      </c>
      <c r="BK78" s="11">
        <v>4.75</v>
      </c>
      <c r="BL78" s="11">
        <v>4.75</v>
      </c>
      <c r="BM78" s="11">
        <v>4.75</v>
      </c>
      <c r="BN78" s="12">
        <v>4.91</v>
      </c>
      <c r="BO78" s="11">
        <v>4.4413378718056</v>
      </c>
      <c r="BP78" s="11"/>
      <c r="BQ78" s="11"/>
      <c r="BR78" s="11"/>
    </row>
    <row r="79" spans="1:70" ht="14.25" customHeight="1" x14ac:dyDescent="0.35">
      <c r="A79" s="3" t="s">
        <v>10</v>
      </c>
      <c r="B79" s="3" t="s">
        <v>84</v>
      </c>
      <c r="C79" s="10">
        <v>0</v>
      </c>
      <c r="D79" s="11">
        <v>6.4421818181818002</v>
      </c>
      <c r="E79" s="11">
        <v>7.4858181818181997</v>
      </c>
      <c r="F79" s="11">
        <v>7.6067272727272996</v>
      </c>
      <c r="G79" s="11">
        <v>7.7738181818181999</v>
      </c>
      <c r="H79" s="11">
        <v>7.79</v>
      </c>
      <c r="I79" s="11">
        <v>7.8836363636364002</v>
      </c>
      <c r="J79" s="11">
        <v>7.4710909090908997</v>
      </c>
      <c r="K79" s="11">
        <v>6.5579999999999998</v>
      </c>
      <c r="L79" s="11">
        <v>7.2563636363636004</v>
      </c>
      <c r="M79" s="11">
        <v>7.2480000000000002</v>
      </c>
      <c r="N79" s="11">
        <v>7.3281818181818004</v>
      </c>
      <c r="O79" s="11">
        <v>7.38</v>
      </c>
      <c r="P79" s="11">
        <v>7.5523636363635998</v>
      </c>
      <c r="Q79" s="11">
        <v>7.2754545454545001</v>
      </c>
      <c r="R79" s="11">
        <v>6.1618181818181998</v>
      </c>
      <c r="S79" s="11">
        <v>7.3169090909090997</v>
      </c>
      <c r="T79" s="11">
        <v>7.4052727272726999</v>
      </c>
      <c r="U79" s="11">
        <v>7.4212727272726999</v>
      </c>
      <c r="V79" s="11">
        <v>7.4314545454544998</v>
      </c>
      <c r="W79" s="11">
        <v>7.6667272727273001</v>
      </c>
      <c r="X79" s="11">
        <v>7.8045454545455</v>
      </c>
      <c r="Y79" s="11">
        <v>7.73</v>
      </c>
      <c r="Z79" s="11">
        <v>7.8658181818181996</v>
      </c>
      <c r="AA79" s="11">
        <v>7.92</v>
      </c>
      <c r="AB79" s="11">
        <v>7.92</v>
      </c>
      <c r="AC79" s="11">
        <v>8.0043636363635997</v>
      </c>
      <c r="AD79" s="11">
        <v>8.0459999999999994</v>
      </c>
      <c r="AE79" s="11">
        <v>7.8572727272726999</v>
      </c>
      <c r="AF79" s="11">
        <v>7.4112727272727001</v>
      </c>
      <c r="AG79" s="11">
        <v>7.9929090909090998</v>
      </c>
      <c r="AH79" s="11">
        <v>8.0572727272727001</v>
      </c>
      <c r="AI79" s="11">
        <v>7.8189090909091004</v>
      </c>
      <c r="AJ79" s="11">
        <v>8.0299999999999994</v>
      </c>
      <c r="AK79" s="11">
        <v>8.0299999999999994</v>
      </c>
      <c r="AL79" s="11">
        <v>8.2818181818182008</v>
      </c>
      <c r="AM79" s="11">
        <v>8.2128571428571</v>
      </c>
      <c r="AN79" s="11">
        <v>8.1485714285713993</v>
      </c>
      <c r="AO79" s="11">
        <v>8.1591071428570991</v>
      </c>
      <c r="AP79" s="11">
        <v>8.1682142857142992</v>
      </c>
      <c r="AQ79" s="11">
        <v>8.32</v>
      </c>
      <c r="AR79" s="11">
        <v>8.39</v>
      </c>
      <c r="AS79" s="11">
        <v>8.39</v>
      </c>
      <c r="AT79" s="11">
        <v>7.64</v>
      </c>
      <c r="AU79" s="11">
        <v>8.6035714285713993</v>
      </c>
      <c r="AV79" s="11">
        <v>8.6542857142857006</v>
      </c>
      <c r="AW79" s="11">
        <v>8.6542857142857006</v>
      </c>
      <c r="AX79" s="11">
        <v>8.6698214285713995</v>
      </c>
      <c r="AY79" s="11">
        <v>8.8800000000000008</v>
      </c>
      <c r="AZ79" s="11">
        <v>8.91</v>
      </c>
      <c r="BA79" s="11">
        <v>9.06</v>
      </c>
      <c r="BB79" s="11">
        <v>9.08</v>
      </c>
      <c r="BC79" s="11">
        <v>9.27</v>
      </c>
      <c r="BD79" s="11">
        <v>9.27</v>
      </c>
      <c r="BE79" s="11">
        <v>9.27</v>
      </c>
      <c r="BF79" s="11">
        <v>9.27</v>
      </c>
      <c r="BG79" s="11">
        <v>9.33</v>
      </c>
      <c r="BH79" s="11">
        <v>9.51</v>
      </c>
      <c r="BI79" s="11">
        <v>9.57</v>
      </c>
      <c r="BJ79" s="11">
        <v>9.64</v>
      </c>
      <c r="BK79" s="11">
        <v>9.64</v>
      </c>
      <c r="BL79" s="11">
        <v>9.64</v>
      </c>
      <c r="BM79" s="11">
        <v>9.68</v>
      </c>
      <c r="BN79" s="12">
        <v>7.85</v>
      </c>
      <c r="BO79" s="11">
        <v>8.1492901131127002</v>
      </c>
      <c r="BP79" s="11"/>
      <c r="BQ79" s="11"/>
      <c r="BR79" s="11"/>
    </row>
    <row r="80" spans="1:70" ht="14.25" customHeight="1" x14ac:dyDescent="0.35">
      <c r="A80" s="3" t="s">
        <v>10</v>
      </c>
      <c r="B80" s="3" t="s">
        <v>85</v>
      </c>
      <c r="C80" s="10">
        <v>0</v>
      </c>
      <c r="D80" s="11">
        <v>2.3314545454545001</v>
      </c>
      <c r="E80" s="11">
        <v>2.5059999999999998</v>
      </c>
      <c r="F80" s="11">
        <v>2.4690909090908999</v>
      </c>
      <c r="G80" s="11">
        <v>2.5927272727272999</v>
      </c>
      <c r="H80" s="11">
        <v>2.74</v>
      </c>
      <c r="I80" s="11">
        <v>2.698</v>
      </c>
      <c r="J80" s="11">
        <v>2.5739999999999998</v>
      </c>
      <c r="K80" s="11">
        <v>2.2183636363636001</v>
      </c>
      <c r="L80" s="11">
        <v>2.4589090909091</v>
      </c>
      <c r="M80" s="11">
        <v>2.4270909090909001</v>
      </c>
      <c r="N80" s="11">
        <v>2.4683636363636001</v>
      </c>
      <c r="O80" s="11">
        <v>2.6887272727272999</v>
      </c>
      <c r="P80" s="11">
        <v>2.6179999999999999</v>
      </c>
      <c r="Q80" s="11">
        <v>2.5481818181818001</v>
      </c>
      <c r="R80" s="11">
        <v>2.2372727272727002</v>
      </c>
      <c r="S80" s="11">
        <v>2.2027272727273002</v>
      </c>
      <c r="T80" s="11">
        <v>2.2190909090908999</v>
      </c>
      <c r="U80" s="11">
        <v>2.2190909090908999</v>
      </c>
      <c r="V80" s="11">
        <v>2.2649090909091001</v>
      </c>
      <c r="W80" s="11">
        <v>2.2427272727273002</v>
      </c>
      <c r="X80" s="11">
        <v>2.2230909090908999</v>
      </c>
      <c r="Y80" s="11">
        <v>2.1154545454545</v>
      </c>
      <c r="Z80" s="11">
        <v>2.2047272727273</v>
      </c>
      <c r="AA80" s="11">
        <v>2.1783636363636001</v>
      </c>
      <c r="AB80" s="11">
        <v>2.3378181818182</v>
      </c>
      <c r="AC80" s="11">
        <v>2.6454545454545002</v>
      </c>
      <c r="AD80" s="11">
        <v>2.5034545454544999</v>
      </c>
      <c r="AE80" s="11">
        <v>2.5081818181818001</v>
      </c>
      <c r="AF80" s="11">
        <v>2.5074545454544999</v>
      </c>
      <c r="AG80" s="11">
        <v>2.6241818181818002</v>
      </c>
      <c r="AH80" s="11">
        <v>2.6110909090908998</v>
      </c>
      <c r="AI80" s="11">
        <v>2.6081818181818002</v>
      </c>
      <c r="AJ80" s="11">
        <v>2.8523636363636</v>
      </c>
      <c r="AK80" s="11">
        <v>2.8523636363636</v>
      </c>
      <c r="AL80" s="11">
        <v>2.7981818181818001</v>
      </c>
      <c r="AM80" s="11">
        <v>2.6883928571429001</v>
      </c>
      <c r="AN80" s="11">
        <v>2.7549999999999999</v>
      </c>
      <c r="AO80" s="11">
        <v>2.7549999999999999</v>
      </c>
      <c r="AP80" s="11">
        <v>2.7549999999999999</v>
      </c>
      <c r="AQ80" s="11">
        <v>2.8607142857143</v>
      </c>
      <c r="AR80" s="11">
        <v>2.8421428571429002</v>
      </c>
      <c r="AS80" s="11">
        <v>2.9017857142857002</v>
      </c>
      <c r="AT80" s="11">
        <v>3.3153571428571</v>
      </c>
      <c r="AU80" s="11">
        <v>3.4592857142856999</v>
      </c>
      <c r="AV80" s="11">
        <v>3.7221428571429001</v>
      </c>
      <c r="AW80" s="11">
        <v>3.7221428571429001</v>
      </c>
      <c r="AX80" s="11">
        <v>3.7446428571429</v>
      </c>
      <c r="AY80" s="11">
        <v>3.65</v>
      </c>
      <c r="AZ80" s="11">
        <v>3.69</v>
      </c>
      <c r="BA80" s="11">
        <v>3.67</v>
      </c>
      <c r="BB80" s="11">
        <v>3.69</v>
      </c>
      <c r="BC80" s="11">
        <v>3.65</v>
      </c>
      <c r="BD80" s="11">
        <v>3.63</v>
      </c>
      <c r="BE80" s="11">
        <v>3.63</v>
      </c>
      <c r="BF80" s="11">
        <v>3.61</v>
      </c>
      <c r="BG80" s="11">
        <v>3.61</v>
      </c>
      <c r="BH80" s="11">
        <v>3.79</v>
      </c>
      <c r="BI80" s="11">
        <v>3.79</v>
      </c>
      <c r="BJ80" s="11">
        <v>3.88</v>
      </c>
      <c r="BK80" s="11">
        <v>3.88</v>
      </c>
      <c r="BL80" s="11">
        <v>3.88</v>
      </c>
      <c r="BM80" s="11">
        <v>3.92</v>
      </c>
      <c r="BN80" s="12">
        <v>3.7464285714285999</v>
      </c>
      <c r="BO80" s="11">
        <v>2.8997854524508</v>
      </c>
      <c r="BP80" s="11"/>
      <c r="BQ80" s="11"/>
      <c r="BR80" s="11"/>
    </row>
    <row r="81" spans="1:70" ht="14.25" customHeight="1" x14ac:dyDescent="0.35">
      <c r="A81" s="3" t="s">
        <v>10</v>
      </c>
      <c r="B81" s="3" t="s">
        <v>86</v>
      </c>
      <c r="C81" s="10">
        <v>0</v>
      </c>
      <c r="D81" s="11">
        <v>3.3385106382979002</v>
      </c>
      <c r="E81" s="11">
        <v>3.3391489361701998</v>
      </c>
      <c r="F81" s="11">
        <v>3.3568085106383001</v>
      </c>
      <c r="G81" s="11">
        <v>3.3574468085106002</v>
      </c>
      <c r="H81" s="11">
        <v>3.3574468085106002</v>
      </c>
      <c r="I81" s="11">
        <v>3.3574468085106002</v>
      </c>
      <c r="J81" s="11">
        <v>3.3650000000000002</v>
      </c>
      <c r="K81" s="11">
        <v>3.3387755102040999</v>
      </c>
      <c r="L81" s="11">
        <v>3.3582000000000001</v>
      </c>
      <c r="M81" s="11">
        <v>3.3582000000000001</v>
      </c>
      <c r="N81" s="11">
        <v>3.3581632653061</v>
      </c>
      <c r="O81" s="11">
        <v>3.3491836734693998</v>
      </c>
      <c r="P81" s="11">
        <v>3.3491836734693998</v>
      </c>
      <c r="Q81" s="11">
        <v>3.3838775510204</v>
      </c>
      <c r="R81" s="11">
        <v>3.3379591836735001</v>
      </c>
      <c r="S81" s="11">
        <v>3.3470833333333001</v>
      </c>
      <c r="T81" s="11">
        <v>3.3470212765956999</v>
      </c>
      <c r="U81" s="11">
        <v>3.3467346938775999</v>
      </c>
      <c r="V81" s="11">
        <v>3.33</v>
      </c>
      <c r="W81" s="11">
        <v>3.3385714285714001</v>
      </c>
      <c r="X81" s="11">
        <v>3.3634693877550998</v>
      </c>
      <c r="Y81" s="11">
        <v>3.3214285714286</v>
      </c>
      <c r="Z81" s="11">
        <v>3.3385714285714001</v>
      </c>
      <c r="AA81" s="11">
        <v>3.3470833333333001</v>
      </c>
      <c r="AB81" s="11">
        <v>3.3470212765956999</v>
      </c>
      <c r="AC81" s="11">
        <v>3.3556249999999999</v>
      </c>
      <c r="AD81" s="11">
        <v>3.3495833333333001</v>
      </c>
      <c r="AE81" s="11">
        <v>3.36</v>
      </c>
      <c r="AF81" s="11">
        <v>3.3334693877551</v>
      </c>
      <c r="AG81" s="11">
        <v>3.3636734693878001</v>
      </c>
      <c r="AH81" s="11">
        <v>3.3616326530612</v>
      </c>
      <c r="AI81" s="11">
        <v>3.3628</v>
      </c>
      <c r="AJ81" s="11">
        <v>3.3956</v>
      </c>
      <c r="AK81" s="11">
        <v>3.3956</v>
      </c>
      <c r="AL81" s="11">
        <v>3.3714285714285999</v>
      </c>
      <c r="AM81" s="11">
        <v>3.3275999999999999</v>
      </c>
      <c r="AN81" s="11">
        <v>3.34</v>
      </c>
      <c r="AO81" s="11">
        <v>3.3531372549020002</v>
      </c>
      <c r="AP81" s="11">
        <v>3.3707692307691999</v>
      </c>
      <c r="AQ81" s="11">
        <v>3.4026923076923001</v>
      </c>
      <c r="AR81" s="11">
        <v>3.4107692307691999</v>
      </c>
      <c r="AS81" s="11">
        <v>3.4107692307691999</v>
      </c>
      <c r="AT81" s="11">
        <v>3.4194117647059001</v>
      </c>
      <c r="AU81" s="11">
        <v>3.3041176470588001</v>
      </c>
      <c r="AV81" s="11">
        <v>3.2848076923076999</v>
      </c>
      <c r="AW81" s="11">
        <v>3.2970588235294001</v>
      </c>
      <c r="AX81" s="11">
        <v>3.3268</v>
      </c>
      <c r="AY81" s="11">
        <v>3.4666666666667001</v>
      </c>
      <c r="AZ81" s="11">
        <v>3.4544000000000001</v>
      </c>
      <c r="BA81" s="11">
        <v>3.3843999999999999</v>
      </c>
      <c r="BB81" s="11">
        <v>3.4020000000000001</v>
      </c>
      <c r="BC81" s="11">
        <v>3.4283999999999999</v>
      </c>
      <c r="BD81" s="11">
        <v>3.4273469387755</v>
      </c>
      <c r="BE81" s="11">
        <v>3.5047999999999999</v>
      </c>
      <c r="BF81" s="11">
        <v>3.5050980392156998</v>
      </c>
      <c r="BG81" s="11">
        <v>3.5146153846154</v>
      </c>
      <c r="BH81" s="11">
        <v>3.5238461538462</v>
      </c>
      <c r="BI81" s="11">
        <v>3.4715384615385001</v>
      </c>
      <c r="BJ81" s="11">
        <v>3.4567924528302001</v>
      </c>
      <c r="BK81" s="11">
        <v>3.4620754716981001</v>
      </c>
      <c r="BL81" s="11">
        <v>3.4622222222221999</v>
      </c>
      <c r="BM81" s="11">
        <v>3.4576363636364</v>
      </c>
      <c r="BN81" s="12">
        <v>4.9274509803921998</v>
      </c>
      <c r="BO81" s="11">
        <v>3.3798632233929</v>
      </c>
      <c r="BP81" s="11"/>
      <c r="BQ81" s="11"/>
      <c r="BR81" s="11"/>
    </row>
    <row r="82" spans="1:70" ht="14.25" customHeight="1" x14ac:dyDescent="0.35">
      <c r="A82" s="3" t="s">
        <v>10</v>
      </c>
      <c r="B82" s="3" t="s">
        <v>87</v>
      </c>
      <c r="C82" s="10">
        <v>0</v>
      </c>
      <c r="D82" s="11">
        <v>8.2941818181817997</v>
      </c>
      <c r="E82" s="11">
        <v>9.2709090909091003</v>
      </c>
      <c r="F82" s="11">
        <v>9.2305454545454992</v>
      </c>
      <c r="G82" s="11">
        <v>9.3770909090908994</v>
      </c>
      <c r="H82" s="11">
        <v>9.52</v>
      </c>
      <c r="I82" s="11">
        <v>8.81</v>
      </c>
      <c r="J82" s="11">
        <v>8.5399999999999991</v>
      </c>
      <c r="K82" s="11">
        <v>7.806</v>
      </c>
      <c r="L82" s="11">
        <v>8.4410909090908994</v>
      </c>
      <c r="M82" s="11">
        <v>8.3932727272727004</v>
      </c>
      <c r="N82" s="11">
        <v>8.4303636363635999</v>
      </c>
      <c r="O82" s="11">
        <v>8.4789090909091005</v>
      </c>
      <c r="P82" s="11">
        <v>8.8383636363635993</v>
      </c>
      <c r="Q82" s="11">
        <v>9.1385454545455005</v>
      </c>
      <c r="R82" s="11">
        <v>8.4507272727273008</v>
      </c>
      <c r="S82" s="11">
        <v>9.2363636363636008</v>
      </c>
      <c r="T82" s="11">
        <v>9.3363636363636004</v>
      </c>
      <c r="U82" s="11">
        <v>9.3000000000000007</v>
      </c>
      <c r="V82" s="11">
        <v>9.44</v>
      </c>
      <c r="W82" s="11">
        <v>9.3727272727272997</v>
      </c>
      <c r="X82" s="11">
        <v>9.1518181818182001</v>
      </c>
      <c r="Y82" s="11">
        <v>8.5872727272726994</v>
      </c>
      <c r="Z82" s="11">
        <v>8.6379999999999999</v>
      </c>
      <c r="AA82" s="11">
        <v>8.4869090909090996</v>
      </c>
      <c r="AB82" s="11">
        <v>8.5490909090909</v>
      </c>
      <c r="AC82" s="11">
        <v>9.0192727272726998</v>
      </c>
      <c r="AD82" s="11">
        <v>7.1274545454545004</v>
      </c>
      <c r="AE82" s="11">
        <v>6.2854545454544999</v>
      </c>
      <c r="AF82" s="11">
        <v>6.1167272727273003</v>
      </c>
      <c r="AG82" s="11">
        <v>6.3145454545454998</v>
      </c>
      <c r="AH82" s="11">
        <v>6.3309090909090999</v>
      </c>
      <c r="AI82" s="11">
        <v>6.4260000000000002</v>
      </c>
      <c r="AJ82" s="11">
        <v>6.66</v>
      </c>
      <c r="AK82" s="11">
        <v>6.66</v>
      </c>
      <c r="AL82" s="11">
        <v>8.67</v>
      </c>
      <c r="AM82" s="11">
        <v>8.6721428571428998</v>
      </c>
      <c r="AN82" s="11">
        <v>9.0571428571428996</v>
      </c>
      <c r="AO82" s="11">
        <v>9.16</v>
      </c>
      <c r="AP82" s="11">
        <v>9.24</v>
      </c>
      <c r="AQ82" s="11">
        <v>9.24</v>
      </c>
      <c r="AR82" s="11">
        <v>9.27</v>
      </c>
      <c r="AS82" s="11">
        <v>9.27</v>
      </c>
      <c r="AT82" s="11">
        <v>8.7907142857142997</v>
      </c>
      <c r="AU82" s="11">
        <v>9.1717857142857007</v>
      </c>
      <c r="AV82" s="11">
        <v>9.5399999999999991</v>
      </c>
      <c r="AW82" s="11">
        <v>9.56</v>
      </c>
      <c r="AX82" s="11">
        <v>9.56</v>
      </c>
      <c r="AY82" s="11">
        <v>9.59</v>
      </c>
      <c r="AZ82" s="11">
        <v>9.61</v>
      </c>
      <c r="BA82" s="11">
        <v>9.25</v>
      </c>
      <c r="BB82" s="11">
        <v>9.3210714285714005</v>
      </c>
      <c r="BC82" s="11">
        <v>9.3828571428570999</v>
      </c>
      <c r="BD82" s="11">
        <v>9.4137500000000003</v>
      </c>
      <c r="BE82" s="11">
        <v>9.6300000000000008</v>
      </c>
      <c r="BF82" s="11">
        <v>9.6300000000000008</v>
      </c>
      <c r="BG82" s="11">
        <v>9.65</v>
      </c>
      <c r="BH82" s="11">
        <v>9.26</v>
      </c>
      <c r="BI82" s="11">
        <v>9.25</v>
      </c>
      <c r="BJ82" s="11">
        <v>9.23</v>
      </c>
      <c r="BK82" s="11">
        <v>9.23</v>
      </c>
      <c r="BL82" s="11">
        <v>9.23</v>
      </c>
      <c r="BM82" s="11">
        <v>9.25</v>
      </c>
      <c r="BN82" s="12">
        <v>9.91</v>
      </c>
      <c r="BO82" s="11">
        <v>8.7449737641391003</v>
      </c>
      <c r="BP82" s="11"/>
      <c r="BQ82" s="11"/>
      <c r="BR82" s="11"/>
    </row>
    <row r="83" spans="1:70" ht="14.25" customHeight="1" x14ac:dyDescent="0.35">
      <c r="A83" s="3" t="s">
        <v>10</v>
      </c>
      <c r="B83" s="3" t="s">
        <v>88</v>
      </c>
      <c r="C83" s="10">
        <v>0</v>
      </c>
      <c r="D83" s="11">
        <v>5.5938181818182002</v>
      </c>
      <c r="E83" s="11">
        <v>5.72</v>
      </c>
      <c r="F83" s="11">
        <v>5.7996363636363997</v>
      </c>
      <c r="G83" s="11">
        <v>5.8847272727273001</v>
      </c>
      <c r="H83" s="11">
        <v>5.8847272727273001</v>
      </c>
      <c r="I83" s="11">
        <v>5.7018181818181999</v>
      </c>
      <c r="J83" s="11">
        <v>5.4865454545455004</v>
      </c>
      <c r="K83" s="11">
        <v>5.6069090909090997</v>
      </c>
      <c r="L83" s="11">
        <v>5.7225454545455001</v>
      </c>
      <c r="M83" s="11">
        <v>5.7225454545455001</v>
      </c>
      <c r="N83" s="11">
        <v>5.6840000000000002</v>
      </c>
      <c r="O83" s="11">
        <v>5.6883636363635999</v>
      </c>
      <c r="P83" s="11">
        <v>5.5761818181817997</v>
      </c>
      <c r="Q83" s="11">
        <v>5.6725454545455003</v>
      </c>
      <c r="R83" s="11">
        <v>5.6436363636364</v>
      </c>
      <c r="S83" s="11">
        <v>5.6565454545455003</v>
      </c>
      <c r="T83" s="11">
        <v>5.4472727272726997</v>
      </c>
      <c r="U83" s="11">
        <v>5.3916363636364002</v>
      </c>
      <c r="V83" s="11">
        <v>5.3810909090908998</v>
      </c>
      <c r="W83" s="11">
        <v>5.4296363636363996</v>
      </c>
      <c r="X83" s="11">
        <v>5.2485454545454999</v>
      </c>
      <c r="Y83" s="11">
        <v>5.2736363636363999</v>
      </c>
      <c r="Z83" s="11">
        <v>5.5279999999999996</v>
      </c>
      <c r="AA83" s="11">
        <v>5.5183636363635999</v>
      </c>
      <c r="AB83" s="11">
        <v>5.5183636363635999</v>
      </c>
      <c r="AC83" s="11">
        <v>5.5196363636364003</v>
      </c>
      <c r="AD83" s="11">
        <v>5.5449090909091003</v>
      </c>
      <c r="AE83" s="11">
        <v>5.6050909090909</v>
      </c>
      <c r="AF83" s="11">
        <v>5.4672727272727002</v>
      </c>
      <c r="AG83" s="11">
        <v>5.7522222222222004</v>
      </c>
      <c r="AH83" s="11">
        <v>5.7522222222222004</v>
      </c>
      <c r="AI83" s="11">
        <v>5.5884905660376996</v>
      </c>
      <c r="AJ83" s="11">
        <v>5.5864150943395998</v>
      </c>
      <c r="AK83" s="11">
        <v>5.5864150943395998</v>
      </c>
      <c r="AL83" s="11">
        <v>5.2562264150943001</v>
      </c>
      <c r="AM83" s="11">
        <v>5.0844444444443999</v>
      </c>
      <c r="AN83" s="11">
        <v>5.4107272727272999</v>
      </c>
      <c r="AO83" s="11">
        <v>5.5843636363635998</v>
      </c>
      <c r="AP83" s="11">
        <v>5.6903636363635997</v>
      </c>
      <c r="AQ83" s="11">
        <v>5.69</v>
      </c>
      <c r="AR83" s="11">
        <v>5.62</v>
      </c>
      <c r="AS83" s="11">
        <v>5.62</v>
      </c>
      <c r="AT83" s="11">
        <v>5.5176785714285996</v>
      </c>
      <c r="AU83" s="11">
        <v>5.7</v>
      </c>
      <c r="AV83" s="11">
        <v>5.8142857142856998</v>
      </c>
      <c r="AW83" s="11">
        <v>5.8535714285714002</v>
      </c>
      <c r="AX83" s="11">
        <v>5.86</v>
      </c>
      <c r="AY83" s="11">
        <v>5.7044642857143</v>
      </c>
      <c r="AZ83" s="11">
        <v>5.8239285714286</v>
      </c>
      <c r="BA83" s="11">
        <v>6.07</v>
      </c>
      <c r="BB83" s="11">
        <v>6.29</v>
      </c>
      <c r="BC83" s="11">
        <v>6.33</v>
      </c>
      <c r="BD83" s="11">
        <v>6.31</v>
      </c>
      <c r="BE83" s="11">
        <v>6.31</v>
      </c>
      <c r="BF83" s="11">
        <v>6.26</v>
      </c>
      <c r="BG83" s="11">
        <v>6.28</v>
      </c>
      <c r="BH83" s="11">
        <v>6.6</v>
      </c>
      <c r="BI83" s="11">
        <v>6.61</v>
      </c>
      <c r="BJ83" s="11">
        <v>6.65</v>
      </c>
      <c r="BK83" s="11">
        <v>6.63</v>
      </c>
      <c r="BL83" s="11">
        <v>6.63</v>
      </c>
      <c r="BM83" s="11">
        <v>6.36</v>
      </c>
      <c r="BN83" s="12">
        <v>5.87</v>
      </c>
      <c r="BO83" s="11">
        <v>5.7700615996062004</v>
      </c>
      <c r="BP83" s="11"/>
      <c r="BQ83" s="11"/>
      <c r="BR83" s="11"/>
    </row>
    <row r="84" spans="1:70" ht="14.25" customHeight="1" x14ac:dyDescent="0.35">
      <c r="A84" s="3" t="s">
        <v>10</v>
      </c>
      <c r="B84" s="3" t="s">
        <v>89</v>
      </c>
      <c r="C84" s="10">
        <v>0</v>
      </c>
      <c r="D84" s="11">
        <v>5.5938181818182002</v>
      </c>
      <c r="E84" s="11">
        <v>6.49</v>
      </c>
      <c r="F84" s="11">
        <v>6.49</v>
      </c>
      <c r="G84" s="11">
        <v>6.51</v>
      </c>
      <c r="H84" s="11">
        <v>6.51</v>
      </c>
      <c r="I84" s="11">
        <v>6.58</v>
      </c>
      <c r="J84" s="11">
        <v>6.54</v>
      </c>
      <c r="K84" s="11">
        <v>6.0330909090909</v>
      </c>
      <c r="L84" s="11">
        <v>6.1272727272727003</v>
      </c>
      <c r="M84" s="11">
        <v>5.9869090909090996</v>
      </c>
      <c r="N84" s="11">
        <v>5.9869090909090996</v>
      </c>
      <c r="O84" s="11">
        <v>6.12</v>
      </c>
      <c r="P84" s="11">
        <v>6.61</v>
      </c>
      <c r="Q84" s="11">
        <v>6.3940000000000001</v>
      </c>
      <c r="R84" s="11">
        <v>5.7841818181817999</v>
      </c>
      <c r="S84" s="11">
        <v>6.2305454545455001</v>
      </c>
      <c r="T84" s="11">
        <v>6.2474545454544996</v>
      </c>
      <c r="U84" s="11">
        <v>6.2232727272727004</v>
      </c>
      <c r="V84" s="11">
        <v>6.3123636363636004</v>
      </c>
      <c r="W84" s="11">
        <v>5.9181818181818002</v>
      </c>
      <c r="X84" s="11">
        <v>5.6849090909091</v>
      </c>
      <c r="Y84" s="11">
        <v>5.4989090909091001</v>
      </c>
      <c r="Z84" s="11">
        <v>5.8612727272727003</v>
      </c>
      <c r="AA84" s="11">
        <v>5.6912727272727004</v>
      </c>
      <c r="AB84" s="11">
        <v>5.6912727272727004</v>
      </c>
      <c r="AC84" s="11">
        <v>5.7443636363635999</v>
      </c>
      <c r="AD84" s="11">
        <v>5.6689090909091</v>
      </c>
      <c r="AE84" s="11">
        <v>5.8927272727273001</v>
      </c>
      <c r="AF84" s="11">
        <v>5.5812727272727001</v>
      </c>
      <c r="AG84" s="11">
        <v>5.8018181818182004</v>
      </c>
      <c r="AH84" s="11">
        <v>5.82</v>
      </c>
      <c r="AI84" s="11">
        <v>5.8285454545455</v>
      </c>
      <c r="AJ84" s="11">
        <v>5.91</v>
      </c>
      <c r="AK84" s="11">
        <v>5.91</v>
      </c>
      <c r="AL84" s="11">
        <v>5.9992727272727002</v>
      </c>
      <c r="AM84" s="11">
        <v>5.3642857142856997</v>
      </c>
      <c r="AN84" s="11">
        <v>6.0057142857143004</v>
      </c>
      <c r="AO84" s="11">
        <v>5.9407142857143</v>
      </c>
      <c r="AP84" s="11">
        <v>5.9592857142857003</v>
      </c>
      <c r="AQ84" s="11">
        <v>5.9544642857143</v>
      </c>
      <c r="AR84" s="11">
        <v>5.9348214285714</v>
      </c>
      <c r="AS84" s="11">
        <v>5.9348214285714</v>
      </c>
      <c r="AT84" s="11">
        <v>5.9821428571429003</v>
      </c>
      <c r="AU84" s="11">
        <v>5.9564285714286003</v>
      </c>
      <c r="AV84" s="11">
        <v>6.0435714285713997</v>
      </c>
      <c r="AW84" s="11">
        <v>6.0435714285713997</v>
      </c>
      <c r="AX84" s="11">
        <v>6.0585714285714003</v>
      </c>
      <c r="AY84" s="11">
        <v>6.0692857142856997</v>
      </c>
      <c r="AZ84" s="11">
        <v>6.0653571428571</v>
      </c>
      <c r="BA84" s="11">
        <v>5.7421428571429001</v>
      </c>
      <c r="BB84" s="11">
        <v>5.9128571428571002</v>
      </c>
      <c r="BC84" s="11">
        <v>5.9128571428571002</v>
      </c>
      <c r="BD84" s="11">
        <v>5.9128571428571002</v>
      </c>
      <c r="BE84" s="11">
        <v>6.0330357142856998</v>
      </c>
      <c r="BF84" s="11">
        <v>6.0330357142856998</v>
      </c>
      <c r="BG84" s="11">
        <v>6.0526785714285998</v>
      </c>
      <c r="BH84" s="11">
        <v>5.9544642857143</v>
      </c>
      <c r="BI84" s="11">
        <v>5.9544642857143</v>
      </c>
      <c r="BJ84" s="11">
        <v>5.9348214285714</v>
      </c>
      <c r="BK84" s="11">
        <v>5.9348214285714</v>
      </c>
      <c r="BL84" s="11">
        <v>5.9348214285714</v>
      </c>
      <c r="BM84" s="11">
        <v>5.97</v>
      </c>
      <c r="BN84" s="12">
        <v>6.33</v>
      </c>
      <c r="BO84" s="11">
        <v>5.9978780372853002</v>
      </c>
      <c r="BP84" s="11"/>
      <c r="BQ84" s="11"/>
      <c r="BR84" s="11"/>
    </row>
    <row r="85" spans="1:70" ht="14.25" customHeight="1" x14ac:dyDescent="0.35">
      <c r="A85" s="3" t="s">
        <v>10</v>
      </c>
      <c r="B85" s="3" t="s">
        <v>90</v>
      </c>
      <c r="C85" s="10">
        <v>0</v>
      </c>
      <c r="D85" s="11">
        <v>16.799454545454999</v>
      </c>
      <c r="E85" s="11">
        <v>16.567090909091</v>
      </c>
      <c r="F85" s="11">
        <v>16.366181818182</v>
      </c>
      <c r="G85" s="11">
        <v>16.972000000000001</v>
      </c>
      <c r="H85" s="11">
        <v>17.38</v>
      </c>
      <c r="I85" s="11">
        <v>16.587636363636001</v>
      </c>
      <c r="J85" s="11">
        <v>12.890181818182</v>
      </c>
      <c r="K85" s="11">
        <v>12.693818181817999</v>
      </c>
      <c r="L85" s="11">
        <v>12.53</v>
      </c>
      <c r="M85" s="11">
        <v>12.340363636364</v>
      </c>
      <c r="N85" s="11">
        <v>12.62</v>
      </c>
      <c r="O85" s="11">
        <v>12.71</v>
      </c>
      <c r="P85" s="11">
        <v>12.500909090908999</v>
      </c>
      <c r="Q85" s="11">
        <v>12.436727272727</v>
      </c>
      <c r="R85" s="11">
        <v>10.025454545455</v>
      </c>
      <c r="S85" s="11">
        <v>10.007818181817999</v>
      </c>
      <c r="T85" s="11">
        <v>10.499818181818</v>
      </c>
      <c r="U85" s="11">
        <v>10.721454545455</v>
      </c>
      <c r="V85" s="11">
        <v>9.9589090909090991</v>
      </c>
      <c r="W85" s="11">
        <v>9.9589090909090991</v>
      </c>
      <c r="X85" s="11">
        <v>10.076727272727</v>
      </c>
      <c r="Y85" s="11">
        <v>9.8800000000000008</v>
      </c>
      <c r="Z85" s="11">
        <v>9.86</v>
      </c>
      <c r="AA85" s="11">
        <v>9.85</v>
      </c>
      <c r="AB85" s="11">
        <v>9.98</v>
      </c>
      <c r="AC85" s="11">
        <v>9.9700000000000006</v>
      </c>
      <c r="AD85" s="11">
        <v>9.9700000000000006</v>
      </c>
      <c r="AE85" s="11">
        <v>10.165090909091001</v>
      </c>
      <c r="AF85" s="11">
        <v>10</v>
      </c>
      <c r="AG85" s="11">
        <v>9.8312727272726992</v>
      </c>
      <c r="AH85" s="11">
        <v>9.6938181818181999</v>
      </c>
      <c r="AI85" s="11">
        <v>9.6054545454544993</v>
      </c>
      <c r="AJ85" s="11">
        <v>9.49</v>
      </c>
      <c r="AK85" s="11">
        <v>9.49</v>
      </c>
      <c r="AL85" s="11">
        <v>9.6741818181818005</v>
      </c>
      <c r="AM85" s="11">
        <v>9.82</v>
      </c>
      <c r="AN85" s="11">
        <v>9.93</v>
      </c>
      <c r="AO85" s="11">
        <v>10.48</v>
      </c>
      <c r="AP85" s="11">
        <v>10.92</v>
      </c>
      <c r="AQ85" s="11">
        <v>10.78</v>
      </c>
      <c r="AR85" s="11">
        <v>10.59</v>
      </c>
      <c r="AS85" s="11">
        <v>10.5</v>
      </c>
      <c r="AT85" s="11">
        <v>10.45</v>
      </c>
      <c r="AU85" s="11">
        <v>10.18</v>
      </c>
      <c r="AV85" s="11">
        <v>10.62</v>
      </c>
      <c r="AW85" s="11">
        <v>10.15</v>
      </c>
      <c r="AX85" s="11">
        <v>9.82</v>
      </c>
      <c r="AY85" s="11">
        <v>20.66</v>
      </c>
      <c r="AZ85" s="11">
        <v>23.68</v>
      </c>
      <c r="BA85" s="11">
        <v>23.553571428571001</v>
      </c>
      <c r="BB85" s="11">
        <v>23.797321428570999</v>
      </c>
      <c r="BC85" s="11">
        <v>24.43</v>
      </c>
      <c r="BD85" s="11">
        <v>24.46</v>
      </c>
      <c r="BE85" s="11">
        <v>24.46</v>
      </c>
      <c r="BF85" s="11">
        <v>22.82</v>
      </c>
      <c r="BG85" s="11">
        <v>20.28</v>
      </c>
      <c r="BH85" s="11">
        <v>23.45</v>
      </c>
      <c r="BI85" s="11">
        <v>27.46</v>
      </c>
      <c r="BJ85" s="11">
        <v>27.39</v>
      </c>
      <c r="BK85" s="11">
        <v>27.42</v>
      </c>
      <c r="BL85" s="11">
        <v>26.94</v>
      </c>
      <c r="BM85" s="11">
        <v>26.88</v>
      </c>
      <c r="BN85" s="12">
        <v>24.12</v>
      </c>
      <c r="BO85" s="11">
        <v>14.548776864264999</v>
      </c>
      <c r="BP85" s="11"/>
      <c r="BQ85" s="11"/>
      <c r="BR85" s="11"/>
    </row>
    <row r="86" spans="1:70" ht="14.25" customHeight="1" x14ac:dyDescent="0.35">
      <c r="A86" s="3" t="s">
        <v>10</v>
      </c>
      <c r="B86" s="3" t="s">
        <v>91</v>
      </c>
      <c r="C86" s="10">
        <v>0</v>
      </c>
      <c r="D86" s="11">
        <v>2.4056363636364</v>
      </c>
      <c r="E86" s="11">
        <v>2.4454545454545</v>
      </c>
      <c r="F86" s="11">
        <v>2.3727272727273001</v>
      </c>
      <c r="G86" s="11">
        <v>2.3996363636364002</v>
      </c>
      <c r="H86" s="11">
        <v>2.4298181818182001</v>
      </c>
      <c r="I86" s="11">
        <v>3.2</v>
      </c>
      <c r="J86" s="11">
        <v>3.0434545454544999</v>
      </c>
      <c r="K86" s="11">
        <v>2.9958181818181999</v>
      </c>
      <c r="L86" s="11">
        <v>3.0818181818182002</v>
      </c>
      <c r="M86" s="11">
        <v>3.0818181818182002</v>
      </c>
      <c r="N86" s="11">
        <v>3.0363636363636002</v>
      </c>
      <c r="O86" s="11">
        <v>3.0487272727272998</v>
      </c>
      <c r="P86" s="11">
        <v>3.1181818181818</v>
      </c>
      <c r="Q86" s="11">
        <v>3.1181818181818</v>
      </c>
      <c r="R86" s="11">
        <v>3.1125454545454998</v>
      </c>
      <c r="S86" s="11">
        <v>3.1381818181818</v>
      </c>
      <c r="T86" s="11">
        <v>3.12</v>
      </c>
      <c r="U86" s="11">
        <v>3.1563636363635998</v>
      </c>
      <c r="V86" s="11">
        <v>3.1741818181818</v>
      </c>
      <c r="W86" s="11">
        <v>3.2821818181818001</v>
      </c>
      <c r="X86" s="11">
        <v>4.2650909090909002</v>
      </c>
      <c r="Y86" s="11">
        <v>4.0110909090908997</v>
      </c>
      <c r="Z86" s="11">
        <v>4.0314814814815003</v>
      </c>
      <c r="AA86" s="11">
        <v>3.8638888888889</v>
      </c>
      <c r="AB86" s="11">
        <v>3.8622641509434001</v>
      </c>
      <c r="AC86" s="11">
        <v>3.8905660377358</v>
      </c>
      <c r="AD86" s="11">
        <v>3.8433962264150998</v>
      </c>
      <c r="AE86" s="11">
        <v>3.7709433962264001</v>
      </c>
      <c r="AF86" s="11">
        <v>3.7364150943396002</v>
      </c>
      <c r="AG86" s="11">
        <v>3.6932075471697998</v>
      </c>
      <c r="AH86" s="11">
        <v>3.6605660377358</v>
      </c>
      <c r="AI86" s="11">
        <v>3.5966666666667</v>
      </c>
      <c r="AJ86" s="11">
        <v>3.64</v>
      </c>
      <c r="AK86" s="11">
        <v>3.64</v>
      </c>
      <c r="AL86" s="11">
        <v>3.887</v>
      </c>
      <c r="AM86" s="11">
        <v>3.9044897959184</v>
      </c>
      <c r="AN86" s="11">
        <v>3.7931111111111</v>
      </c>
      <c r="AO86" s="11">
        <v>3.7560465116279</v>
      </c>
      <c r="AP86" s="11">
        <v>3.7370731707317</v>
      </c>
      <c r="AQ86" s="11">
        <v>3.6990243902439</v>
      </c>
      <c r="AR86" s="11">
        <v>3.6505000000000001</v>
      </c>
      <c r="AS86" s="11">
        <v>3.69</v>
      </c>
      <c r="AT86" s="11">
        <v>3.6177777777778002</v>
      </c>
      <c r="AU86" s="11">
        <v>3.6459375000000001</v>
      </c>
      <c r="AV86" s="11">
        <v>3.5923076923077</v>
      </c>
      <c r="AW86" s="11">
        <v>3.6619047619048</v>
      </c>
      <c r="AX86" s="11">
        <v>3.835</v>
      </c>
      <c r="AY86" s="11">
        <v>3.89</v>
      </c>
      <c r="AZ86" s="11">
        <v>3.89</v>
      </c>
      <c r="BA86" s="11">
        <v>4.1466666666667003</v>
      </c>
      <c r="BB86" s="11">
        <v>4.3</v>
      </c>
      <c r="BC86" s="11">
        <v>4.26</v>
      </c>
      <c r="BD86" s="11">
        <v>4.24</v>
      </c>
      <c r="BE86" s="11">
        <v>3.98</v>
      </c>
      <c r="BF86" s="11">
        <v>4.13</v>
      </c>
      <c r="BG86" s="11">
        <v>4.24</v>
      </c>
      <c r="BH86" s="11">
        <v>4.21</v>
      </c>
      <c r="BI86" s="11">
        <v>4.22</v>
      </c>
      <c r="BJ86" s="11">
        <v>4.13</v>
      </c>
      <c r="BK86" s="11">
        <v>4.1900000000000004</v>
      </c>
      <c r="BL86" s="11">
        <v>4.12</v>
      </c>
      <c r="BM86" s="11">
        <v>4.12</v>
      </c>
      <c r="BN86" s="12">
        <v>5.4</v>
      </c>
      <c r="BO86" s="11">
        <v>3.5936049618252999</v>
      </c>
      <c r="BP86" s="11"/>
      <c r="BQ86" s="11"/>
      <c r="BR86" s="11"/>
    </row>
    <row r="87" spans="1:70" ht="14.25" customHeight="1" x14ac:dyDescent="0.35">
      <c r="A87" s="3" t="s">
        <v>10</v>
      </c>
      <c r="B87" s="3" t="s">
        <v>92</v>
      </c>
      <c r="C87" s="10">
        <v>7290000197548</v>
      </c>
      <c r="D87" s="11">
        <v>36.765090909091001</v>
      </c>
      <c r="E87" s="11">
        <v>36.67</v>
      </c>
      <c r="F87" s="11">
        <v>36.67</v>
      </c>
      <c r="G87" s="11">
        <v>36.67</v>
      </c>
      <c r="H87" s="11">
        <v>36.67</v>
      </c>
      <c r="I87" s="11">
        <v>33.94</v>
      </c>
      <c r="J87" s="11">
        <v>31.67</v>
      </c>
      <c r="K87" s="11">
        <v>31.67</v>
      </c>
      <c r="L87" s="11">
        <v>31.67</v>
      </c>
      <c r="M87" s="11">
        <v>31.67</v>
      </c>
      <c r="N87" s="11">
        <v>31.67</v>
      </c>
      <c r="O87" s="11">
        <v>31.67</v>
      </c>
      <c r="P87" s="11">
        <v>31.67</v>
      </c>
      <c r="Q87" s="11">
        <v>31.67</v>
      </c>
      <c r="R87" s="11">
        <v>31.67</v>
      </c>
      <c r="S87" s="11">
        <v>31.67</v>
      </c>
      <c r="T87" s="11">
        <v>31.67</v>
      </c>
      <c r="U87" s="11">
        <v>31.67</v>
      </c>
      <c r="V87" s="11">
        <v>31.67</v>
      </c>
      <c r="W87" s="11">
        <v>31.67</v>
      </c>
      <c r="X87" s="11">
        <v>31.67</v>
      </c>
      <c r="Y87" s="11">
        <v>31.67</v>
      </c>
      <c r="Z87" s="11">
        <v>31.67</v>
      </c>
      <c r="AA87" s="11">
        <v>31.67</v>
      </c>
      <c r="AB87" s="11">
        <v>31.67</v>
      </c>
      <c r="AC87" s="11">
        <v>31.67</v>
      </c>
      <c r="AD87" s="11">
        <v>31.67</v>
      </c>
      <c r="AE87" s="11">
        <v>31.67</v>
      </c>
      <c r="AF87" s="11">
        <v>31.67</v>
      </c>
      <c r="AG87" s="11">
        <v>31.67</v>
      </c>
      <c r="AH87" s="11">
        <v>31.67</v>
      </c>
      <c r="AI87" s="11">
        <v>31.67</v>
      </c>
      <c r="AJ87" s="11">
        <v>31.67</v>
      </c>
      <c r="AK87" s="11">
        <v>31.67</v>
      </c>
      <c r="AL87" s="11">
        <v>31.67</v>
      </c>
      <c r="AM87" s="11">
        <v>31.67</v>
      </c>
      <c r="AN87" s="11">
        <v>31.67</v>
      </c>
      <c r="AO87" s="11">
        <v>31.67</v>
      </c>
      <c r="AP87" s="11">
        <v>31.67</v>
      </c>
      <c r="AQ87" s="11">
        <v>31.67</v>
      </c>
      <c r="AR87" s="11">
        <v>31.67</v>
      </c>
      <c r="AS87" s="11">
        <v>31.67</v>
      </c>
      <c r="AT87" s="11">
        <v>31.67</v>
      </c>
      <c r="AU87" s="11">
        <v>31.67</v>
      </c>
      <c r="AV87" s="11">
        <v>31.67</v>
      </c>
      <c r="AW87" s="11">
        <v>31.67</v>
      </c>
      <c r="AX87" s="11">
        <v>31.67</v>
      </c>
      <c r="AY87" s="11">
        <v>31.67</v>
      </c>
      <c r="AZ87" s="11">
        <v>31.67</v>
      </c>
      <c r="BA87" s="11">
        <v>31.67</v>
      </c>
      <c r="BB87" s="11">
        <v>31.67</v>
      </c>
      <c r="BC87" s="11">
        <v>31.67</v>
      </c>
      <c r="BD87" s="11">
        <v>31.67</v>
      </c>
      <c r="BE87" s="11">
        <v>31.67</v>
      </c>
      <c r="BF87" s="11">
        <v>39.938749999999999</v>
      </c>
      <c r="BG87" s="11">
        <v>37.417142857142998</v>
      </c>
      <c r="BH87" s="11">
        <v>36.950178571428999</v>
      </c>
      <c r="BI87" s="11">
        <v>36.950178571428999</v>
      </c>
      <c r="BJ87" s="11">
        <v>36.763392857143003</v>
      </c>
      <c r="BK87" s="11">
        <v>36.67</v>
      </c>
      <c r="BL87" s="11">
        <v>36.67</v>
      </c>
      <c r="BM87" s="11">
        <v>36.67</v>
      </c>
      <c r="BN87" s="12">
        <v>30</v>
      </c>
      <c r="BO87" s="11">
        <v>32.831850544616998</v>
      </c>
      <c r="BP87" s="11"/>
      <c r="BQ87" s="11"/>
      <c r="BR87" s="11"/>
    </row>
    <row r="88" spans="1:70" ht="14.25" customHeight="1" x14ac:dyDescent="0.35">
      <c r="A88" s="3" t="s">
        <v>10</v>
      </c>
      <c r="B88" s="3" t="s">
        <v>93</v>
      </c>
      <c r="C88" s="10">
        <v>8001090379399</v>
      </c>
      <c r="D88" s="11">
        <v>31.573333333333</v>
      </c>
      <c r="E88" s="11">
        <v>31.5</v>
      </c>
      <c r="F88" s="11">
        <v>31.5</v>
      </c>
      <c r="G88" s="11">
        <v>31.5</v>
      </c>
      <c r="H88" s="11">
        <v>31.570212765956999</v>
      </c>
      <c r="I88" s="11">
        <v>31.5</v>
      </c>
      <c r="J88" s="11">
        <v>31.5</v>
      </c>
      <c r="K88" s="11">
        <v>31.5</v>
      </c>
      <c r="L88" s="11">
        <v>31.5</v>
      </c>
      <c r="M88" s="11">
        <v>31.5</v>
      </c>
      <c r="N88" s="11">
        <v>31.5</v>
      </c>
      <c r="O88" s="11">
        <v>31.5</v>
      </c>
      <c r="P88" s="11">
        <v>31.5</v>
      </c>
      <c r="Q88" s="11">
        <v>31.01</v>
      </c>
      <c r="R88" s="11">
        <v>30.91</v>
      </c>
      <c r="S88" s="11">
        <v>30.991041666667002</v>
      </c>
      <c r="T88" s="11">
        <v>30.9</v>
      </c>
      <c r="U88" s="11">
        <v>30.9</v>
      </c>
      <c r="V88" s="11">
        <v>30.9</v>
      </c>
      <c r="W88" s="11">
        <v>30.9</v>
      </c>
      <c r="X88" s="11">
        <v>30.9</v>
      </c>
      <c r="Y88" s="11">
        <v>30.9</v>
      </c>
      <c r="Z88" s="11">
        <v>30.9</v>
      </c>
      <c r="AA88" s="11">
        <v>30.9</v>
      </c>
      <c r="AB88" s="11">
        <v>30.9</v>
      </c>
      <c r="AC88" s="11">
        <v>30.9</v>
      </c>
      <c r="AD88" s="11">
        <v>30.9</v>
      </c>
      <c r="AE88" s="11">
        <v>30.9</v>
      </c>
      <c r="AF88" s="11">
        <v>30.9</v>
      </c>
      <c r="AG88" s="11">
        <v>30.990697674419</v>
      </c>
      <c r="AH88" s="11">
        <v>30.9</v>
      </c>
      <c r="AI88" s="11">
        <v>30.9</v>
      </c>
      <c r="AJ88" s="11">
        <v>30.9</v>
      </c>
      <c r="AK88" s="11">
        <v>30.9</v>
      </c>
      <c r="AL88" s="11">
        <v>30.9</v>
      </c>
      <c r="AM88" s="11">
        <v>30.9</v>
      </c>
      <c r="AN88" s="11">
        <v>30.9</v>
      </c>
      <c r="AO88" s="11">
        <v>30.9</v>
      </c>
      <c r="AP88" s="11">
        <v>30.9</v>
      </c>
      <c r="AQ88" s="11">
        <v>30.9</v>
      </c>
      <c r="AR88" s="11">
        <v>30.9</v>
      </c>
      <c r="AS88" s="11">
        <v>30.9</v>
      </c>
      <c r="AT88" s="11">
        <v>30.9</v>
      </c>
      <c r="AU88" s="11">
        <v>30.9</v>
      </c>
      <c r="AV88" s="11">
        <v>30.9</v>
      </c>
      <c r="AW88" s="11">
        <v>30.981249999999999</v>
      </c>
      <c r="AX88" s="11">
        <v>30.9</v>
      </c>
      <c r="AY88" s="11">
        <v>30.9</v>
      </c>
      <c r="AZ88" s="11">
        <v>30.979591836735</v>
      </c>
      <c r="BA88" s="11">
        <v>30.9</v>
      </c>
      <c r="BB88" s="11">
        <v>30.9</v>
      </c>
      <c r="BC88" s="11">
        <v>30.9</v>
      </c>
      <c r="BD88" s="11">
        <v>30.9</v>
      </c>
      <c r="BE88" s="11">
        <v>30.9</v>
      </c>
      <c r="BF88" s="11">
        <v>34.799999999999997</v>
      </c>
      <c r="BG88" s="11">
        <v>34.799999999999997</v>
      </c>
      <c r="BH88" s="11">
        <v>34.799999999999997</v>
      </c>
      <c r="BI88" s="11">
        <v>33.848823529412002</v>
      </c>
      <c r="BJ88" s="11">
        <v>33.474117647059003</v>
      </c>
      <c r="BK88" s="11">
        <v>33.447600000000001</v>
      </c>
      <c r="BL88" s="11">
        <v>33.445294117647002</v>
      </c>
      <c r="BM88" s="11">
        <v>33.358823529412</v>
      </c>
      <c r="BN88" s="12">
        <v>31.67</v>
      </c>
      <c r="BO88" s="11">
        <v>31.435173969365</v>
      </c>
      <c r="BP88" s="11"/>
      <c r="BQ88" s="11"/>
      <c r="BR88" s="11"/>
    </row>
    <row r="89" spans="1:70" ht="14.25" customHeight="1" x14ac:dyDescent="0.35">
      <c r="A89" s="3" t="s">
        <v>10</v>
      </c>
      <c r="B89" s="3" t="s">
        <v>94</v>
      </c>
      <c r="C89" s="10">
        <v>7290015733205</v>
      </c>
      <c r="D89" s="11">
        <v>49.9</v>
      </c>
      <c r="E89" s="11">
        <v>49.9</v>
      </c>
      <c r="F89" s="11">
        <v>49.9</v>
      </c>
      <c r="G89" s="11">
        <v>49.9</v>
      </c>
      <c r="H89" s="11">
        <v>49.9</v>
      </c>
      <c r="I89" s="11">
        <v>49.9</v>
      </c>
      <c r="J89" s="11">
        <v>49.9</v>
      </c>
      <c r="K89" s="11">
        <v>49.9</v>
      </c>
      <c r="L89" s="11">
        <v>49.9</v>
      </c>
      <c r="M89" s="11">
        <v>49.9</v>
      </c>
      <c r="N89" s="11">
        <v>49.9</v>
      </c>
      <c r="O89" s="11">
        <v>49.9</v>
      </c>
      <c r="P89" s="11">
        <v>49.9</v>
      </c>
      <c r="Q89" s="11">
        <v>45</v>
      </c>
      <c r="R89" s="11">
        <v>45</v>
      </c>
      <c r="S89" s="11">
        <v>45</v>
      </c>
      <c r="T89" s="11">
        <v>45</v>
      </c>
      <c r="U89" s="11">
        <v>56.9</v>
      </c>
      <c r="V89" s="11">
        <v>56.9</v>
      </c>
      <c r="W89" s="11">
        <v>53.4</v>
      </c>
      <c r="X89" s="11">
        <v>49.9</v>
      </c>
      <c r="Y89" s="11">
        <v>49.9</v>
      </c>
      <c r="Z89" s="11">
        <v>49.9</v>
      </c>
      <c r="AA89" s="11">
        <v>49.9</v>
      </c>
      <c r="AB89" s="11">
        <v>50.233333333333</v>
      </c>
      <c r="AC89" s="11">
        <v>49.9</v>
      </c>
      <c r="AD89" s="11">
        <v>49.9</v>
      </c>
      <c r="AE89" s="11">
        <v>49.9</v>
      </c>
      <c r="AF89" s="11">
        <v>49.9</v>
      </c>
      <c r="AG89" s="11">
        <v>49.9</v>
      </c>
      <c r="AH89" s="11">
        <v>49.9</v>
      </c>
      <c r="AI89" s="11">
        <v>49.9</v>
      </c>
      <c r="AJ89" s="11">
        <v>56.9</v>
      </c>
      <c r="AK89" s="11">
        <v>56.9</v>
      </c>
      <c r="AL89" s="11">
        <v>55.4</v>
      </c>
      <c r="AM89" s="11">
        <v>54.9</v>
      </c>
      <c r="AN89" s="11">
        <v>54.9</v>
      </c>
      <c r="AO89" s="11">
        <v>54.9</v>
      </c>
      <c r="AP89" s="11">
        <v>54.9</v>
      </c>
      <c r="AQ89" s="11">
        <v>54.9</v>
      </c>
      <c r="AR89" s="11">
        <v>54.9</v>
      </c>
      <c r="AS89" s="11">
        <v>54.9</v>
      </c>
      <c r="AT89" s="11">
        <v>54.9</v>
      </c>
      <c r="AU89" s="11">
        <v>54.9</v>
      </c>
      <c r="AV89" s="11">
        <v>54.9</v>
      </c>
      <c r="AW89" s="11">
        <v>54.9</v>
      </c>
      <c r="AX89" s="11">
        <v>55.06</v>
      </c>
      <c r="AY89" s="11">
        <v>54.9</v>
      </c>
      <c r="AZ89" s="11">
        <v>54.9</v>
      </c>
      <c r="BA89" s="11">
        <v>54.9</v>
      </c>
      <c r="BB89" s="11">
        <v>54.957142857142998</v>
      </c>
      <c r="BC89" s="11">
        <v>54.9</v>
      </c>
      <c r="BD89" s="11">
        <v>54.9</v>
      </c>
      <c r="BE89" s="11">
        <v>54.9</v>
      </c>
      <c r="BF89" s="11">
        <v>54.9</v>
      </c>
      <c r="BG89" s="11">
        <v>51.825185185184999</v>
      </c>
      <c r="BH89" s="11">
        <v>50.44</v>
      </c>
      <c r="BI89" s="11">
        <v>50.09</v>
      </c>
      <c r="BJ89" s="11">
        <v>49.9</v>
      </c>
      <c r="BK89" s="11">
        <v>49.9</v>
      </c>
      <c r="BL89" s="11">
        <v>49.9</v>
      </c>
      <c r="BM89" s="11">
        <v>49.9</v>
      </c>
      <c r="BN89" s="12">
        <v>54.9</v>
      </c>
      <c r="BO89" s="11">
        <v>51.845252602833</v>
      </c>
      <c r="BP89" s="11"/>
      <c r="BQ89" s="11"/>
      <c r="BR89" s="11"/>
    </row>
    <row r="90" spans="1:70" ht="14.25" customHeight="1" x14ac:dyDescent="0.35">
      <c r="A90" s="3" t="s">
        <v>10</v>
      </c>
      <c r="B90" s="3" t="s">
        <v>95</v>
      </c>
      <c r="C90" s="10">
        <v>7290015733229</v>
      </c>
      <c r="D90" s="11">
        <v>49.9</v>
      </c>
      <c r="E90" s="11">
        <v>49.9</v>
      </c>
      <c r="F90" s="11">
        <v>49.9</v>
      </c>
      <c r="G90" s="11">
        <v>49.9</v>
      </c>
      <c r="H90" s="11">
        <v>49.9</v>
      </c>
      <c r="I90" s="11">
        <v>49.9</v>
      </c>
      <c r="J90" s="11">
        <v>49.9</v>
      </c>
      <c r="K90" s="11">
        <v>49.9</v>
      </c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>
        <v>49.9</v>
      </c>
      <c r="Y90" s="11">
        <v>49.9</v>
      </c>
      <c r="Z90" s="11">
        <v>49.9</v>
      </c>
      <c r="AA90" s="11">
        <v>49.9</v>
      </c>
      <c r="AB90" s="11">
        <v>49.9</v>
      </c>
      <c r="AC90" s="11">
        <v>49.9</v>
      </c>
      <c r="AD90" s="11">
        <v>49.9</v>
      </c>
      <c r="AE90" s="11">
        <v>49.9</v>
      </c>
      <c r="AF90" s="11">
        <v>49.9</v>
      </c>
      <c r="AG90" s="11">
        <v>49.9</v>
      </c>
      <c r="AH90" s="11">
        <v>49.9</v>
      </c>
      <c r="AI90" s="11">
        <v>49.9</v>
      </c>
      <c r="AJ90" s="11">
        <v>56.9</v>
      </c>
      <c r="AK90" s="11">
        <v>56.9</v>
      </c>
      <c r="AL90" s="11">
        <v>55.5</v>
      </c>
      <c r="AM90" s="11">
        <v>54.9</v>
      </c>
      <c r="AN90" s="11">
        <v>54.9</v>
      </c>
      <c r="AO90" s="11">
        <v>54.9</v>
      </c>
      <c r="AP90" s="11">
        <v>54.9</v>
      </c>
      <c r="AQ90" s="11">
        <v>54.9</v>
      </c>
      <c r="AR90" s="11">
        <v>54.9</v>
      </c>
      <c r="AS90" s="11">
        <v>54.9</v>
      </c>
      <c r="AT90" s="11">
        <v>54.9</v>
      </c>
      <c r="AU90" s="11">
        <v>54.9</v>
      </c>
      <c r="AV90" s="11">
        <v>54.9</v>
      </c>
      <c r="AW90" s="11">
        <v>54.9</v>
      </c>
      <c r="AX90" s="11">
        <v>54.971428571429001</v>
      </c>
      <c r="AY90" s="11">
        <v>54.9</v>
      </c>
      <c r="AZ90" s="11">
        <v>54.9</v>
      </c>
      <c r="BA90" s="11">
        <v>54.9</v>
      </c>
      <c r="BB90" s="11">
        <v>54.948780487805003</v>
      </c>
      <c r="BC90" s="11">
        <v>54.9</v>
      </c>
      <c r="BD90" s="11">
        <v>54.9</v>
      </c>
      <c r="BE90" s="11">
        <v>54.9</v>
      </c>
      <c r="BF90" s="11">
        <v>54.9</v>
      </c>
      <c r="BG90" s="11">
        <v>51.73</v>
      </c>
      <c r="BH90" s="11">
        <v>50.15</v>
      </c>
      <c r="BI90" s="11">
        <v>50.03</v>
      </c>
      <c r="BJ90" s="11">
        <v>50.04</v>
      </c>
      <c r="BK90" s="11">
        <v>49.9</v>
      </c>
      <c r="BL90" s="11">
        <v>49.9</v>
      </c>
      <c r="BM90" s="11">
        <v>49.9</v>
      </c>
      <c r="BN90" s="12">
        <v>54.9</v>
      </c>
      <c r="BO90" s="11">
        <v>52.341404181184998</v>
      </c>
      <c r="BP90" s="11"/>
      <c r="BQ90" s="11"/>
      <c r="BR90" s="11"/>
    </row>
    <row r="91" spans="1:70" ht="14.25" customHeight="1" x14ac:dyDescent="0.35">
      <c r="A91" s="3" t="s">
        <v>10</v>
      </c>
      <c r="B91" s="3" t="s">
        <v>96</v>
      </c>
      <c r="C91" s="10">
        <v>7290000211503</v>
      </c>
      <c r="D91" s="11">
        <v>3.9</v>
      </c>
      <c r="E91" s="11">
        <v>3.9</v>
      </c>
      <c r="F91" s="11">
        <v>3.9</v>
      </c>
      <c r="G91" s="11">
        <v>3.9</v>
      </c>
      <c r="H91" s="11">
        <v>3.9</v>
      </c>
      <c r="I91" s="11">
        <v>3.9</v>
      </c>
      <c r="J91" s="11">
        <v>3.9</v>
      </c>
      <c r="K91" s="11">
        <v>3.9</v>
      </c>
      <c r="L91" s="11">
        <v>3.9</v>
      </c>
      <c r="M91" s="11">
        <v>3.9</v>
      </c>
      <c r="N91" s="11">
        <v>3.9</v>
      </c>
      <c r="O91" s="11">
        <v>3.9</v>
      </c>
      <c r="P91" s="11">
        <v>3.9</v>
      </c>
      <c r="Q91" s="11">
        <v>3.9</v>
      </c>
      <c r="R91" s="11">
        <v>3.9</v>
      </c>
      <c r="S91" s="11">
        <v>3.9</v>
      </c>
      <c r="T91" s="11">
        <v>3.9</v>
      </c>
      <c r="U91" s="11">
        <v>3.9</v>
      </c>
      <c r="V91" s="11">
        <v>3.9</v>
      </c>
      <c r="W91" s="11">
        <v>3.9</v>
      </c>
      <c r="X91" s="11">
        <v>3.9</v>
      </c>
      <c r="Y91" s="11">
        <v>3.9</v>
      </c>
      <c r="Z91" s="11">
        <v>3.9</v>
      </c>
      <c r="AA91" s="11">
        <v>3.9</v>
      </c>
      <c r="AB91" s="11">
        <v>3.9</v>
      </c>
      <c r="AC91" s="11">
        <v>3.9</v>
      </c>
      <c r="AD91" s="11">
        <v>3.9</v>
      </c>
      <c r="AE91" s="11">
        <v>3.9</v>
      </c>
      <c r="AF91" s="11">
        <v>3.9</v>
      </c>
      <c r="AG91" s="11">
        <v>3.9</v>
      </c>
      <c r="AH91" s="11">
        <v>3.9</v>
      </c>
      <c r="AI91" s="11">
        <v>3.9</v>
      </c>
      <c r="AJ91" s="11">
        <v>3.9</v>
      </c>
      <c r="AK91" s="11">
        <v>3.9</v>
      </c>
      <c r="AL91" s="11">
        <v>3.9</v>
      </c>
      <c r="AM91" s="11">
        <v>3.9</v>
      </c>
      <c r="AN91" s="11">
        <v>3.9</v>
      </c>
      <c r="AO91" s="11">
        <v>3.9</v>
      </c>
      <c r="AP91" s="11">
        <v>3.9</v>
      </c>
      <c r="AQ91" s="11">
        <v>3.9</v>
      </c>
      <c r="AR91" s="11">
        <v>3.9</v>
      </c>
      <c r="AS91" s="11">
        <v>3.9</v>
      </c>
      <c r="AT91" s="11">
        <v>3.9</v>
      </c>
      <c r="AU91" s="11">
        <v>3.9</v>
      </c>
      <c r="AV91" s="11">
        <v>3.9</v>
      </c>
      <c r="AW91" s="11">
        <v>3.9</v>
      </c>
      <c r="AX91" s="11">
        <v>3.9</v>
      </c>
      <c r="AY91" s="11">
        <v>3.9</v>
      </c>
      <c r="AZ91" s="11">
        <v>3.9</v>
      </c>
      <c r="BA91" s="11">
        <v>3.9</v>
      </c>
      <c r="BB91" s="11">
        <v>3.9</v>
      </c>
      <c r="BC91" s="11">
        <v>3.9</v>
      </c>
      <c r="BD91" s="11">
        <v>3.9</v>
      </c>
      <c r="BE91" s="11">
        <v>3.9</v>
      </c>
      <c r="BF91" s="11">
        <v>3.9</v>
      </c>
      <c r="BG91" s="11">
        <v>3.9</v>
      </c>
      <c r="BH91" s="11">
        <v>3.9</v>
      </c>
      <c r="BI91" s="11">
        <v>3.9</v>
      </c>
      <c r="BJ91" s="11">
        <v>3.9</v>
      </c>
      <c r="BK91" s="11">
        <v>3.9</v>
      </c>
      <c r="BL91" s="11">
        <v>3.9</v>
      </c>
      <c r="BM91" s="11">
        <v>4.0999999999999996</v>
      </c>
      <c r="BN91" s="12">
        <v>4.5</v>
      </c>
      <c r="BO91" s="11">
        <v>3.9032258064516001</v>
      </c>
      <c r="BP91" s="11"/>
      <c r="BQ91" s="11"/>
      <c r="BR91" s="11"/>
    </row>
    <row r="92" spans="1:70" ht="14.25" customHeight="1" x14ac:dyDescent="0.35">
      <c r="A92" s="15" t="s">
        <v>10</v>
      </c>
      <c r="B92" s="15" t="s">
        <v>97</v>
      </c>
      <c r="C92" s="10">
        <v>7290111341373</v>
      </c>
      <c r="D92" s="11">
        <v>29.9</v>
      </c>
      <c r="E92" s="11">
        <v>29.9</v>
      </c>
      <c r="F92" s="11">
        <v>29.9</v>
      </c>
      <c r="G92" s="11">
        <v>29.9</v>
      </c>
      <c r="H92" s="11">
        <v>29.9</v>
      </c>
      <c r="I92" s="11">
        <v>29.9</v>
      </c>
      <c r="J92" s="11">
        <v>29.9</v>
      </c>
      <c r="K92" s="11">
        <v>29.883333333332999</v>
      </c>
      <c r="L92" s="11">
        <v>29.883333333332999</v>
      </c>
      <c r="M92" s="11">
        <v>29.883333333332999</v>
      </c>
      <c r="N92" s="11">
        <v>29.883333333332999</v>
      </c>
      <c r="O92" s="11">
        <v>29.883333333332999</v>
      </c>
      <c r="P92" s="11">
        <v>28.529629629630001</v>
      </c>
      <c r="Q92" s="11">
        <v>27.937037037037001</v>
      </c>
      <c r="R92" s="11">
        <v>27.9</v>
      </c>
      <c r="S92" s="11">
        <v>27.51</v>
      </c>
      <c r="T92" s="11">
        <v>27.51</v>
      </c>
      <c r="U92" s="11">
        <v>27.5</v>
      </c>
      <c r="V92" s="11">
        <v>27.5</v>
      </c>
      <c r="W92" s="11">
        <v>27.5</v>
      </c>
      <c r="X92" s="11">
        <v>27.5</v>
      </c>
      <c r="Y92" s="11">
        <v>27.5</v>
      </c>
      <c r="Z92" s="11">
        <v>27.5</v>
      </c>
      <c r="AA92" s="11">
        <v>27.5</v>
      </c>
      <c r="AB92" s="11">
        <v>27.5</v>
      </c>
      <c r="AC92" s="11">
        <v>27.5</v>
      </c>
      <c r="AD92" s="11">
        <v>27.5</v>
      </c>
      <c r="AE92" s="11">
        <v>27.5</v>
      </c>
      <c r="AF92" s="11">
        <v>27.5</v>
      </c>
      <c r="AG92" s="11">
        <v>27.5</v>
      </c>
      <c r="AH92" s="11">
        <v>27.5</v>
      </c>
      <c r="AI92" s="11">
        <v>27.5</v>
      </c>
      <c r="AJ92" s="11">
        <v>27.5</v>
      </c>
      <c r="AK92" s="11">
        <v>27.5</v>
      </c>
      <c r="AL92" s="11">
        <v>27.5</v>
      </c>
      <c r="AM92" s="11">
        <v>27.546153846153999</v>
      </c>
      <c r="AN92" s="11">
        <v>27.546153846153999</v>
      </c>
      <c r="AO92" s="11">
        <v>27.5</v>
      </c>
      <c r="AP92" s="11">
        <v>27.5</v>
      </c>
      <c r="AQ92" s="11">
        <v>27.5</v>
      </c>
      <c r="AR92" s="11">
        <v>27.5</v>
      </c>
      <c r="AS92" s="11">
        <v>27.5</v>
      </c>
      <c r="AT92" s="11">
        <v>27.5</v>
      </c>
      <c r="AU92" s="11">
        <v>27.55</v>
      </c>
      <c r="AV92" s="11">
        <v>27.547999999999998</v>
      </c>
      <c r="AW92" s="11">
        <v>27.594117647059001</v>
      </c>
      <c r="AX92" s="11">
        <v>27.592307692308001</v>
      </c>
      <c r="AY92" s="11">
        <v>27.546153846153999</v>
      </c>
      <c r="AZ92" s="11">
        <v>27.544444444444</v>
      </c>
      <c r="BA92" s="11">
        <v>27.544444444444</v>
      </c>
      <c r="BB92" s="11">
        <v>27.544444444444</v>
      </c>
      <c r="BC92" s="11">
        <v>27.545283018867998</v>
      </c>
      <c r="BD92" s="11">
        <v>27.544444444444</v>
      </c>
      <c r="BE92" s="11">
        <v>27.544444444444</v>
      </c>
      <c r="BF92" s="11">
        <v>29.9</v>
      </c>
      <c r="BG92" s="11">
        <v>29.9</v>
      </c>
      <c r="BH92" s="11">
        <v>29.9</v>
      </c>
      <c r="BI92" s="11">
        <v>29.9</v>
      </c>
      <c r="BJ92" s="11">
        <v>29.9</v>
      </c>
      <c r="BK92" s="11">
        <v>29.9</v>
      </c>
      <c r="BL92" s="11">
        <v>29.9</v>
      </c>
      <c r="BM92" s="11">
        <v>29.9</v>
      </c>
      <c r="BN92" s="12">
        <v>29</v>
      </c>
      <c r="BO92" s="11">
        <v>28.314414926649</v>
      </c>
      <c r="BP92" s="11"/>
      <c r="BQ92" s="11"/>
      <c r="BR92" s="11"/>
    </row>
    <row r="93" spans="1:70" ht="14.25" customHeight="1" x14ac:dyDescent="0.35">
      <c r="D93" s="16">
        <f t="shared" ref="D93:BO93" si="2">SUM(D6:D92)</f>
        <v>1154.0401222777789</v>
      </c>
      <c r="E93" s="16">
        <f t="shared" si="2"/>
        <v>1157.1771388351601</v>
      </c>
      <c r="F93" s="16">
        <f t="shared" si="2"/>
        <v>1148.7162218046631</v>
      </c>
      <c r="G93" s="16">
        <f t="shared" si="2"/>
        <v>1149.924097623305</v>
      </c>
      <c r="H93" s="16">
        <f t="shared" si="2"/>
        <v>1165.1870526210439</v>
      </c>
      <c r="I93" s="16">
        <f t="shared" si="2"/>
        <v>1159.6987474042107</v>
      </c>
      <c r="J93" s="16">
        <f t="shared" si="2"/>
        <v>1150.6668232521292</v>
      </c>
      <c r="K93" s="16">
        <f t="shared" si="2"/>
        <v>1141.6307984947659</v>
      </c>
      <c r="L93" s="16">
        <f t="shared" si="2"/>
        <v>1081.8278890168649</v>
      </c>
      <c r="M93" s="16">
        <f t="shared" si="2"/>
        <v>1078.4485093740639</v>
      </c>
      <c r="N93" s="16">
        <f t="shared" si="2"/>
        <v>1077.0652394113822</v>
      </c>
      <c r="O93" s="16">
        <f t="shared" si="2"/>
        <v>1079.2343344744997</v>
      </c>
      <c r="P93" s="16">
        <f t="shared" si="2"/>
        <v>1078.5734987008607</v>
      </c>
      <c r="Q93" s="16">
        <f t="shared" si="2"/>
        <v>1062.265106267796</v>
      </c>
      <c r="R93" s="16">
        <f t="shared" si="2"/>
        <v>1054.0285909695308</v>
      </c>
      <c r="S93" s="16">
        <f t="shared" si="2"/>
        <v>1067.7728678110577</v>
      </c>
      <c r="T93" s="16">
        <f t="shared" si="2"/>
        <v>1072.1694145589231</v>
      </c>
      <c r="U93" s="16">
        <f t="shared" si="2"/>
        <v>1084.9922093435591</v>
      </c>
      <c r="V93" s="16">
        <f t="shared" si="2"/>
        <v>1086.8499254167798</v>
      </c>
      <c r="W93" s="16">
        <f t="shared" si="2"/>
        <v>1080.2125933625853</v>
      </c>
      <c r="X93" s="16">
        <f t="shared" si="2"/>
        <v>1123.9465208035908</v>
      </c>
      <c r="Y93" s="16">
        <f t="shared" si="2"/>
        <v>1121.6793785391917</v>
      </c>
      <c r="Z93" s="16">
        <f t="shared" si="2"/>
        <v>1122.0548152125643</v>
      </c>
      <c r="AA93" s="16">
        <f t="shared" si="2"/>
        <v>1121.577547971611</v>
      </c>
      <c r="AB93" s="16">
        <f t="shared" si="2"/>
        <v>1123.0157926294046</v>
      </c>
      <c r="AC93" s="16">
        <f t="shared" si="2"/>
        <v>1123.8439612123373</v>
      </c>
      <c r="AD93" s="16">
        <f t="shared" si="2"/>
        <v>1120.7815535445441</v>
      </c>
      <c r="AE93" s="16">
        <f t="shared" si="2"/>
        <v>1120.9289020742665</v>
      </c>
      <c r="AF93" s="16">
        <f t="shared" si="2"/>
        <v>1118.938264998852</v>
      </c>
      <c r="AG93" s="16">
        <f t="shared" si="2"/>
        <v>1120.8423462462722</v>
      </c>
      <c r="AH93" s="16">
        <f t="shared" si="2"/>
        <v>1120.7169451667837</v>
      </c>
      <c r="AI93" s="16">
        <f t="shared" si="2"/>
        <v>1117.6276832880212</v>
      </c>
      <c r="AJ93" s="16">
        <f t="shared" si="2"/>
        <v>1139.0208211953964</v>
      </c>
      <c r="AK93" s="16">
        <f t="shared" si="2"/>
        <v>1139.0208211953964</v>
      </c>
      <c r="AL93" s="16">
        <f t="shared" si="2"/>
        <v>1139.8547525835952</v>
      </c>
      <c r="AM93" s="16">
        <f t="shared" si="2"/>
        <v>1142.3549114133552</v>
      </c>
      <c r="AN93" s="16">
        <f t="shared" si="2"/>
        <v>1145.2704239982106</v>
      </c>
      <c r="AO93" s="16">
        <f t="shared" si="2"/>
        <v>1145.9906320248574</v>
      </c>
      <c r="AP93" s="16">
        <f t="shared" si="2"/>
        <v>1147.0932059586287</v>
      </c>
      <c r="AQ93" s="16">
        <f t="shared" si="2"/>
        <v>1147.1438590150879</v>
      </c>
      <c r="AR93" s="16">
        <f t="shared" si="2"/>
        <v>1146.841268690778</v>
      </c>
      <c r="AS93" s="16">
        <f t="shared" si="2"/>
        <v>1147.2345853683355</v>
      </c>
      <c r="AT93" s="16">
        <f t="shared" si="2"/>
        <v>1146.6609974440514</v>
      </c>
      <c r="AU93" s="16">
        <f t="shared" si="2"/>
        <v>1148.9275287930247</v>
      </c>
      <c r="AV93" s="16">
        <f t="shared" si="2"/>
        <v>1149.3422792902008</v>
      </c>
      <c r="AW93" s="16">
        <f t="shared" si="2"/>
        <v>1149.6244385938141</v>
      </c>
      <c r="AX93" s="16">
        <f t="shared" si="2"/>
        <v>1149.8386025782447</v>
      </c>
      <c r="AY93" s="16">
        <f t="shared" si="2"/>
        <v>1163.5094325084426</v>
      </c>
      <c r="AZ93" s="16">
        <f t="shared" si="2"/>
        <v>1166.0063945861511</v>
      </c>
      <c r="BA93" s="16">
        <f t="shared" si="2"/>
        <v>1165.5327695603826</v>
      </c>
      <c r="BB93" s="16">
        <f t="shared" si="2"/>
        <v>1167.4561521559681</v>
      </c>
      <c r="BC93" s="16">
        <f t="shared" si="2"/>
        <v>1168.5255469910242</v>
      </c>
      <c r="BD93" s="16">
        <f t="shared" si="2"/>
        <v>1168.8152074236771</v>
      </c>
      <c r="BE93" s="16">
        <f t="shared" si="2"/>
        <v>1171.2592846102521</v>
      </c>
      <c r="BF93" s="16">
        <f t="shared" si="2"/>
        <v>1257.7646144295336</v>
      </c>
      <c r="BG93" s="16">
        <f t="shared" si="2"/>
        <v>1238.8706279133157</v>
      </c>
      <c r="BH93" s="16">
        <f t="shared" si="2"/>
        <v>1242.3259256187553</v>
      </c>
      <c r="BI93" s="16">
        <f t="shared" si="2"/>
        <v>1244.1736308089596</v>
      </c>
      <c r="BJ93" s="16">
        <f t="shared" si="2"/>
        <v>1241.3221469290977</v>
      </c>
      <c r="BK93" s="16">
        <f t="shared" si="2"/>
        <v>1237.7512709684447</v>
      </c>
      <c r="BL93" s="16">
        <f t="shared" si="2"/>
        <v>1237.7191143899672</v>
      </c>
      <c r="BM93" s="16">
        <f>SUM(BM6:BM92)</f>
        <v>1229.3842133234809</v>
      </c>
      <c r="BN93" s="12"/>
      <c r="BO93" s="16">
        <f t="shared" si="2"/>
        <v>1152.8683614171296</v>
      </c>
    </row>
    <row r="94" spans="1:70" ht="14.25" customHeight="1" x14ac:dyDescent="0.35">
      <c r="D94" s="17">
        <f t="shared" ref="D94:BL94" si="3">$BQ$6/D93-1</f>
        <v>6.5287237065027037E-2</v>
      </c>
      <c r="E94" s="17">
        <f t="shared" si="3"/>
        <v>6.2399326831677593E-2</v>
      </c>
      <c r="F94" s="17">
        <f t="shared" si="3"/>
        <v>7.0224473188065906E-2</v>
      </c>
      <c r="G94" s="17">
        <f t="shared" si="3"/>
        <v>6.9100313546264669E-2</v>
      </c>
      <c r="H94" s="17">
        <f t="shared" si="3"/>
        <v>5.5096012745788681E-2</v>
      </c>
      <c r="I94" s="17">
        <f t="shared" si="3"/>
        <v>6.0089282734200777E-2</v>
      </c>
      <c r="J94" s="17">
        <f t="shared" si="3"/>
        <v>6.8410236986648165E-2</v>
      </c>
      <c r="K94" s="17">
        <f t="shared" si="3"/>
        <v>7.6866719910164916E-2</v>
      </c>
      <c r="L94" s="17">
        <f t="shared" si="3"/>
        <v>0.13639537841893778</v>
      </c>
      <c r="M94" s="17">
        <f t="shared" si="3"/>
        <v>0.13995633786634909</v>
      </c>
      <c r="N94" s="17">
        <f t="shared" si="3"/>
        <v>0.14142037857924117</v>
      </c>
      <c r="O94" s="17">
        <f t="shared" si="3"/>
        <v>0.13912629912955099</v>
      </c>
      <c r="P94" s="17">
        <f t="shared" si="3"/>
        <v>0.13982423525542886</v>
      </c>
      <c r="Q94" s="17">
        <f t="shared" si="3"/>
        <v>0.15732335183525681</v>
      </c>
      <c r="R94" s="17">
        <f t="shared" si="3"/>
        <v>0.16636704531197988</v>
      </c>
      <c r="S94" s="17">
        <f t="shared" si="3"/>
        <v>0.15135367303697045</v>
      </c>
      <c r="T94" s="17">
        <f t="shared" si="3"/>
        <v>0.14663242266543675</v>
      </c>
      <c r="U94" s="17">
        <f t="shared" si="3"/>
        <v>0.13308114356625822</v>
      </c>
      <c r="V94" s="17">
        <f t="shared" si="3"/>
        <v>0.13114440602463384</v>
      </c>
      <c r="W94" s="17">
        <f t="shared" si="3"/>
        <v>0.13809468698799421</v>
      </c>
      <c r="X94" s="17">
        <f t="shared" si="3"/>
        <v>9.3810239694060327E-2</v>
      </c>
      <c r="Y94" s="17">
        <f t="shared" si="3"/>
        <v>9.602105275801498E-2</v>
      </c>
      <c r="Z94" s="17">
        <f t="shared" si="3"/>
        <v>9.5654326915021404E-2</v>
      </c>
      <c r="AA94" s="17">
        <f t="shared" si="3"/>
        <v>9.6120562993472713E-2</v>
      </c>
      <c r="AB94" s="17">
        <f t="shared" si="3"/>
        <v>9.4716763016331029E-2</v>
      </c>
      <c r="AC94" s="17">
        <f t="shared" si="3"/>
        <v>9.3910058472257196E-2</v>
      </c>
      <c r="AD94" s="17">
        <f t="shared" si="3"/>
        <v>9.689904284690809E-2</v>
      </c>
      <c r="AE94" s="17">
        <f t="shared" si="3"/>
        <v>9.6754853094178417E-2</v>
      </c>
      <c r="AF94" s="17">
        <f t="shared" si="3"/>
        <v>9.8706024969788864E-2</v>
      </c>
      <c r="AG94" s="17">
        <f t="shared" si="3"/>
        <v>9.6839548791779695E-2</v>
      </c>
      <c r="AH94" s="17">
        <f t="shared" si="3"/>
        <v>9.6962278142877167E-2</v>
      </c>
      <c r="AI94" s="17">
        <f t="shared" si="3"/>
        <v>9.9994418272349783E-2</v>
      </c>
      <c r="AJ94" s="17">
        <f t="shared" si="3"/>
        <v>7.9334275938212073E-2</v>
      </c>
      <c r="AK94" s="17">
        <f t="shared" si="3"/>
        <v>7.9334275938212073E-2</v>
      </c>
      <c r="AL94" s="17">
        <f t="shared" si="3"/>
        <v>7.8544622055536584E-2</v>
      </c>
      <c r="AM94" s="17">
        <f t="shared" si="3"/>
        <v>7.6184118473697771E-2</v>
      </c>
      <c r="AN94" s="17">
        <f t="shared" si="3"/>
        <v>7.344447875605109E-2</v>
      </c>
      <c r="AO94" s="17">
        <f t="shared" si="3"/>
        <v>7.2769863006013402E-2</v>
      </c>
      <c r="AP94" s="17">
        <f t="shared" si="3"/>
        <v>7.1738727888359666E-2</v>
      </c>
      <c r="AQ94" s="17">
        <f t="shared" si="3"/>
        <v>7.1691404405898052E-2</v>
      </c>
      <c r="AR94" s="17">
        <f t="shared" si="3"/>
        <v>7.1974166683880458E-2</v>
      </c>
      <c r="AS94" s="17">
        <f t="shared" si="3"/>
        <v>7.1606652207726329E-2</v>
      </c>
      <c r="AT94" s="17">
        <f t="shared" si="3"/>
        <v>7.2142696109680715E-2</v>
      </c>
      <c r="AU94" s="17">
        <f t="shared" si="3"/>
        <v>7.002764100793879E-2</v>
      </c>
      <c r="AV94" s="17">
        <f t="shared" si="3"/>
        <v>6.9641511911239906E-2</v>
      </c>
      <c r="AW94" s="17">
        <f t="shared" si="3"/>
        <v>6.9378983302778918E-2</v>
      </c>
      <c r="AX94" s="17">
        <f t="shared" si="3"/>
        <v>6.9179805380401804E-2</v>
      </c>
      <c r="AY94" s="17">
        <f t="shared" si="3"/>
        <v>5.6617315661134704E-2</v>
      </c>
      <c r="AZ94" s="17">
        <f t="shared" si="3"/>
        <v>5.4354606485519597E-2</v>
      </c>
      <c r="BA94" s="17">
        <f t="shared" si="3"/>
        <v>5.4783053235973656E-2</v>
      </c>
      <c r="BB94" s="17">
        <f t="shared" si="3"/>
        <v>5.3045299434286042E-2</v>
      </c>
      <c r="BC94" s="17">
        <f t="shared" si="3"/>
        <v>5.208158819391584E-2</v>
      </c>
      <c r="BD94" s="17">
        <f t="shared" si="3"/>
        <v>5.1820857150987276E-2</v>
      </c>
      <c r="BE94" s="17">
        <f t="shared" si="3"/>
        <v>4.9626013195336549E-2</v>
      </c>
      <c r="BF94" s="17">
        <f t="shared" si="3"/>
        <v>-2.2564159287407515E-2</v>
      </c>
      <c r="BG94" s="17">
        <f t="shared" si="3"/>
        <v>-7.6573085002533681E-3</v>
      </c>
      <c r="BH94" s="17">
        <f t="shared" si="3"/>
        <v>-1.0417324494639835E-2</v>
      </c>
      <c r="BI94" s="17">
        <f t="shared" si="3"/>
        <v>-1.1886940149874903E-2</v>
      </c>
      <c r="BJ94" s="17">
        <f t="shared" si="3"/>
        <v>-9.6171115895660186E-3</v>
      </c>
      <c r="BK94" s="17">
        <f t="shared" si="3"/>
        <v>-6.7598861267313959E-3</v>
      </c>
      <c r="BL94" s="17">
        <f t="shared" si="3"/>
        <v>-6.7340812382898907E-3</v>
      </c>
      <c r="BM94" s="17">
        <f>$BQ$6/BM93-1</f>
        <v>0</v>
      </c>
      <c r="BN94" s="12"/>
      <c r="BO94" s="8"/>
    </row>
    <row r="95" spans="1:70" ht="14.25" customHeight="1" x14ac:dyDescent="0.3">
      <c r="BN95" s="12"/>
    </row>
    <row r="96" spans="1:70" ht="14.25" customHeight="1" x14ac:dyDescent="0.3">
      <c r="BN96" s="12"/>
    </row>
    <row r="97" spans="66:66" ht="14.25" customHeight="1" x14ac:dyDescent="0.3">
      <c r="BN97" s="12"/>
    </row>
    <row r="98" spans="66:66" ht="14.25" customHeight="1" x14ac:dyDescent="0.3">
      <c r="BN98" s="12"/>
    </row>
    <row r="99" spans="66:66" ht="14.25" customHeight="1" x14ac:dyDescent="0.3">
      <c r="BN99" s="12"/>
    </row>
    <row r="100" spans="66:66" ht="14.25" customHeight="1" x14ac:dyDescent="0.3">
      <c r="BN100" s="12"/>
    </row>
    <row r="101" spans="66:66" ht="14.25" customHeight="1" x14ac:dyDescent="0.3">
      <c r="BN101" s="12"/>
    </row>
    <row r="102" spans="66:66" ht="14.25" customHeight="1" x14ac:dyDescent="0.3">
      <c r="BN102" s="12"/>
    </row>
    <row r="103" spans="66:66" ht="14.25" customHeight="1" x14ac:dyDescent="0.3">
      <c r="BN103" s="12"/>
    </row>
    <row r="104" spans="66:66" ht="14.25" customHeight="1" x14ac:dyDescent="0.3">
      <c r="BN104" s="12"/>
    </row>
    <row r="105" spans="66:66" ht="14.25" customHeight="1" x14ac:dyDescent="0.3">
      <c r="BN105" s="12"/>
    </row>
    <row r="106" spans="66:66" ht="14.25" customHeight="1" x14ac:dyDescent="0.3">
      <c r="BN106" s="12"/>
    </row>
    <row r="107" spans="66:66" ht="14.25" customHeight="1" x14ac:dyDescent="0.3">
      <c r="BN107" s="12"/>
    </row>
    <row r="108" spans="66:66" ht="14.25" customHeight="1" x14ac:dyDescent="0.3">
      <c r="BN108" s="12"/>
    </row>
    <row r="109" spans="66:66" ht="14.25" customHeight="1" x14ac:dyDescent="0.3">
      <c r="BN109" s="12"/>
    </row>
    <row r="110" spans="66:66" ht="14.25" customHeight="1" x14ac:dyDescent="0.3">
      <c r="BN110" s="12"/>
    </row>
    <row r="111" spans="66:66" ht="14.25" customHeight="1" x14ac:dyDescent="0.3">
      <c r="BN111" s="12"/>
    </row>
    <row r="112" spans="66:66" ht="14.25" customHeight="1" x14ac:dyDescent="0.3">
      <c r="BN112" s="12"/>
    </row>
    <row r="113" spans="66:66" ht="14.25" customHeight="1" x14ac:dyDescent="0.3">
      <c r="BN113" s="12"/>
    </row>
    <row r="114" spans="66:66" ht="14.25" customHeight="1" x14ac:dyDescent="0.3">
      <c r="BN114" s="12"/>
    </row>
    <row r="115" spans="66:66" ht="14.25" customHeight="1" x14ac:dyDescent="0.3">
      <c r="BN115" s="12"/>
    </row>
    <row r="116" spans="66:66" ht="14.25" customHeight="1" x14ac:dyDescent="0.3">
      <c r="BN116" s="12"/>
    </row>
    <row r="117" spans="66:66" ht="14.25" customHeight="1" x14ac:dyDescent="0.3">
      <c r="BN117" s="12"/>
    </row>
    <row r="118" spans="66:66" ht="14.25" customHeight="1" x14ac:dyDescent="0.3">
      <c r="BN118" s="12"/>
    </row>
    <row r="119" spans="66:66" ht="14.25" customHeight="1" x14ac:dyDescent="0.3">
      <c r="BN119" s="12"/>
    </row>
    <row r="120" spans="66:66" ht="14.25" customHeight="1" x14ac:dyDescent="0.3">
      <c r="BN120" s="12"/>
    </row>
    <row r="121" spans="66:66" ht="14.25" customHeight="1" x14ac:dyDescent="0.3">
      <c r="BN121" s="12"/>
    </row>
    <row r="122" spans="66:66" ht="14.25" customHeight="1" x14ac:dyDescent="0.3">
      <c r="BN122" s="12"/>
    </row>
    <row r="123" spans="66:66" ht="14.25" customHeight="1" x14ac:dyDescent="0.3">
      <c r="BN123" s="12"/>
    </row>
    <row r="124" spans="66:66" ht="14.25" customHeight="1" x14ac:dyDescent="0.3">
      <c r="BN124" s="12"/>
    </row>
    <row r="125" spans="66:66" ht="14.25" customHeight="1" x14ac:dyDescent="0.3">
      <c r="BN125" s="12"/>
    </row>
    <row r="126" spans="66:66" ht="14.25" customHeight="1" x14ac:dyDescent="0.3">
      <c r="BN126" s="12"/>
    </row>
    <row r="127" spans="66:66" ht="14.25" customHeight="1" x14ac:dyDescent="0.3">
      <c r="BN127" s="12"/>
    </row>
    <row r="128" spans="66:66" ht="14.25" customHeight="1" x14ac:dyDescent="0.3">
      <c r="BN128" s="12"/>
    </row>
    <row r="129" spans="66:66" ht="14.25" customHeight="1" x14ac:dyDescent="0.3">
      <c r="BN129" s="12"/>
    </row>
    <row r="130" spans="66:66" ht="14.25" customHeight="1" x14ac:dyDescent="0.3">
      <c r="BN130" s="12"/>
    </row>
    <row r="131" spans="66:66" ht="14.25" customHeight="1" x14ac:dyDescent="0.3">
      <c r="BN131" s="12"/>
    </row>
    <row r="132" spans="66:66" ht="14.25" customHeight="1" x14ac:dyDescent="0.3">
      <c r="BN132" s="12"/>
    </row>
    <row r="133" spans="66:66" ht="14.25" customHeight="1" x14ac:dyDescent="0.3">
      <c r="BN133" s="12"/>
    </row>
    <row r="134" spans="66:66" ht="14.25" customHeight="1" x14ac:dyDescent="0.3">
      <c r="BN134" s="12"/>
    </row>
    <row r="135" spans="66:66" ht="14.25" customHeight="1" x14ac:dyDescent="0.3">
      <c r="BN135" s="12"/>
    </row>
    <row r="136" spans="66:66" ht="14.25" customHeight="1" x14ac:dyDescent="0.3">
      <c r="BN136" s="12"/>
    </row>
    <row r="137" spans="66:66" ht="14.25" customHeight="1" x14ac:dyDescent="0.3">
      <c r="BN137" s="12"/>
    </row>
    <row r="138" spans="66:66" ht="14.25" customHeight="1" x14ac:dyDescent="0.3">
      <c r="BN138" s="12"/>
    </row>
    <row r="139" spans="66:66" ht="14.25" customHeight="1" x14ac:dyDescent="0.3">
      <c r="BN139" s="12"/>
    </row>
    <row r="140" spans="66:66" ht="14.25" customHeight="1" x14ac:dyDescent="0.3">
      <c r="BN140" s="12"/>
    </row>
    <row r="141" spans="66:66" ht="14.25" customHeight="1" x14ac:dyDescent="0.3">
      <c r="BN141" s="12"/>
    </row>
    <row r="142" spans="66:66" ht="14.25" customHeight="1" x14ac:dyDescent="0.3">
      <c r="BN142" s="12"/>
    </row>
    <row r="143" spans="66:66" ht="14.25" customHeight="1" x14ac:dyDescent="0.3">
      <c r="BN143" s="12"/>
    </row>
    <row r="144" spans="66:66" ht="14.25" customHeight="1" x14ac:dyDescent="0.3">
      <c r="BN144" s="12"/>
    </row>
    <row r="145" spans="66:66" ht="14.25" customHeight="1" x14ac:dyDescent="0.3">
      <c r="BN145" s="12"/>
    </row>
    <row r="146" spans="66:66" ht="14.25" customHeight="1" x14ac:dyDescent="0.3">
      <c r="BN146" s="12"/>
    </row>
    <row r="147" spans="66:66" ht="14.25" customHeight="1" x14ac:dyDescent="0.3">
      <c r="BN147" s="12"/>
    </row>
    <row r="148" spans="66:66" ht="14.25" customHeight="1" x14ac:dyDescent="0.3">
      <c r="BN148" s="12"/>
    </row>
    <row r="149" spans="66:66" ht="14.25" customHeight="1" x14ac:dyDescent="0.3">
      <c r="BN149" s="12"/>
    </row>
    <row r="150" spans="66:66" ht="14.25" customHeight="1" x14ac:dyDescent="0.3">
      <c r="BN150" s="12"/>
    </row>
    <row r="151" spans="66:66" ht="14.25" customHeight="1" x14ac:dyDescent="0.3">
      <c r="BN151" s="12"/>
    </row>
    <row r="152" spans="66:66" ht="14.25" customHeight="1" x14ac:dyDescent="0.3">
      <c r="BN152" s="12"/>
    </row>
    <row r="153" spans="66:66" ht="14.25" customHeight="1" x14ac:dyDescent="0.3">
      <c r="BN153" s="12"/>
    </row>
    <row r="154" spans="66:66" ht="14.25" customHeight="1" x14ac:dyDescent="0.3">
      <c r="BN154" s="12"/>
    </row>
    <row r="155" spans="66:66" ht="14.25" customHeight="1" x14ac:dyDescent="0.3">
      <c r="BN155" s="12"/>
    </row>
    <row r="156" spans="66:66" ht="14.25" customHeight="1" x14ac:dyDescent="0.3">
      <c r="BN156" s="12"/>
    </row>
    <row r="157" spans="66:66" ht="14.25" customHeight="1" x14ac:dyDescent="0.3">
      <c r="BN157" s="12"/>
    </row>
    <row r="158" spans="66:66" ht="14.25" customHeight="1" x14ac:dyDescent="0.3">
      <c r="BN158" s="12"/>
    </row>
    <row r="159" spans="66:66" ht="14.25" customHeight="1" x14ac:dyDescent="0.3">
      <c r="BN159" s="12"/>
    </row>
    <row r="160" spans="66:66" ht="14.25" customHeight="1" x14ac:dyDescent="0.3">
      <c r="BN160" s="12"/>
    </row>
    <row r="161" spans="66:66" ht="14.25" customHeight="1" x14ac:dyDescent="0.3">
      <c r="BN161" s="12"/>
    </row>
    <row r="162" spans="66:66" ht="14.25" customHeight="1" x14ac:dyDescent="0.3">
      <c r="BN162" s="12"/>
    </row>
    <row r="163" spans="66:66" ht="14.25" customHeight="1" x14ac:dyDescent="0.3">
      <c r="BN163" s="12"/>
    </row>
    <row r="164" spans="66:66" ht="14.25" customHeight="1" x14ac:dyDescent="0.3">
      <c r="BN164" s="12"/>
    </row>
    <row r="165" spans="66:66" ht="14.25" customHeight="1" x14ac:dyDescent="0.3">
      <c r="BN165" s="12"/>
    </row>
    <row r="166" spans="66:66" ht="14.25" customHeight="1" x14ac:dyDescent="0.3">
      <c r="BN166" s="12"/>
    </row>
    <row r="167" spans="66:66" ht="14.25" customHeight="1" x14ac:dyDescent="0.3">
      <c r="BN167" s="12"/>
    </row>
    <row r="168" spans="66:66" ht="14.25" customHeight="1" x14ac:dyDescent="0.3">
      <c r="BN168" s="12"/>
    </row>
    <row r="169" spans="66:66" ht="14.25" customHeight="1" x14ac:dyDescent="0.3">
      <c r="BN169" s="12"/>
    </row>
    <row r="170" spans="66:66" ht="14.25" customHeight="1" x14ac:dyDescent="0.3">
      <c r="BN170" s="12"/>
    </row>
    <row r="171" spans="66:66" ht="14.25" customHeight="1" x14ac:dyDescent="0.3">
      <c r="BN171" s="12"/>
    </row>
    <row r="172" spans="66:66" ht="14.25" customHeight="1" x14ac:dyDescent="0.3">
      <c r="BN172" s="12"/>
    </row>
    <row r="173" spans="66:66" ht="14.25" customHeight="1" x14ac:dyDescent="0.3">
      <c r="BN173" s="12"/>
    </row>
    <row r="174" spans="66:66" ht="14.25" customHeight="1" x14ac:dyDescent="0.3">
      <c r="BN174" s="12"/>
    </row>
    <row r="175" spans="66:66" ht="14.25" customHeight="1" x14ac:dyDescent="0.3">
      <c r="BN175" s="12"/>
    </row>
    <row r="176" spans="66:66" ht="14.25" customHeight="1" x14ac:dyDescent="0.3">
      <c r="BN176" s="12"/>
    </row>
    <row r="177" spans="66:66" ht="14.25" customHeight="1" x14ac:dyDescent="0.3">
      <c r="BN177" s="12"/>
    </row>
    <row r="178" spans="66:66" ht="14.25" customHeight="1" x14ac:dyDescent="0.3">
      <c r="BN178" s="12"/>
    </row>
    <row r="179" spans="66:66" ht="14.25" customHeight="1" x14ac:dyDescent="0.3">
      <c r="BN179" s="12"/>
    </row>
    <row r="180" spans="66:66" ht="14.25" customHeight="1" x14ac:dyDescent="0.3">
      <c r="BN180" s="12"/>
    </row>
    <row r="181" spans="66:66" ht="14.25" customHeight="1" x14ac:dyDescent="0.3">
      <c r="BN181" s="12"/>
    </row>
    <row r="182" spans="66:66" ht="14.25" customHeight="1" x14ac:dyDescent="0.3">
      <c r="BN182" s="12"/>
    </row>
    <row r="183" spans="66:66" ht="14.25" customHeight="1" x14ac:dyDescent="0.3">
      <c r="BN183" s="12"/>
    </row>
    <row r="184" spans="66:66" ht="14.25" customHeight="1" x14ac:dyDescent="0.3">
      <c r="BN184" s="12"/>
    </row>
    <row r="185" spans="66:66" ht="14.25" customHeight="1" x14ac:dyDescent="0.3">
      <c r="BN185" s="12"/>
    </row>
    <row r="186" spans="66:66" ht="14.25" customHeight="1" x14ac:dyDescent="0.3">
      <c r="BN186" s="12"/>
    </row>
    <row r="187" spans="66:66" ht="14.25" customHeight="1" x14ac:dyDescent="0.3">
      <c r="BN187" s="12"/>
    </row>
    <row r="188" spans="66:66" ht="14.25" customHeight="1" x14ac:dyDescent="0.3">
      <c r="BN188" s="12"/>
    </row>
    <row r="189" spans="66:66" ht="14.25" customHeight="1" x14ac:dyDescent="0.3">
      <c r="BN189" s="12"/>
    </row>
    <row r="190" spans="66:66" ht="14.25" customHeight="1" x14ac:dyDescent="0.3">
      <c r="BN190" s="12"/>
    </row>
    <row r="191" spans="66:66" ht="14.25" customHeight="1" x14ac:dyDescent="0.3">
      <c r="BN191" s="12"/>
    </row>
    <row r="192" spans="66:66" ht="14.25" customHeight="1" x14ac:dyDescent="0.3">
      <c r="BN192" s="12"/>
    </row>
    <row r="193" spans="66:66" ht="14.25" customHeight="1" x14ac:dyDescent="0.3">
      <c r="BN193" s="12"/>
    </row>
    <row r="194" spans="66:66" ht="14.25" customHeight="1" x14ac:dyDescent="0.3">
      <c r="BN194" s="12"/>
    </row>
    <row r="195" spans="66:66" ht="14.25" customHeight="1" x14ac:dyDescent="0.3">
      <c r="BN195" s="12"/>
    </row>
    <row r="196" spans="66:66" ht="14.25" customHeight="1" x14ac:dyDescent="0.3">
      <c r="BN196" s="12"/>
    </row>
    <row r="197" spans="66:66" ht="14.25" customHeight="1" x14ac:dyDescent="0.3">
      <c r="BN197" s="12"/>
    </row>
    <row r="198" spans="66:66" ht="14.25" customHeight="1" x14ac:dyDescent="0.3">
      <c r="BN198" s="12"/>
    </row>
    <row r="199" spans="66:66" ht="14.25" customHeight="1" x14ac:dyDescent="0.3">
      <c r="BN199" s="12"/>
    </row>
    <row r="200" spans="66:66" ht="14.25" customHeight="1" x14ac:dyDescent="0.3">
      <c r="BN200" s="12"/>
    </row>
    <row r="201" spans="66:66" ht="14.25" customHeight="1" x14ac:dyDescent="0.3">
      <c r="BN201" s="12"/>
    </row>
    <row r="202" spans="66:66" ht="14.25" customHeight="1" x14ac:dyDescent="0.3">
      <c r="BN202" s="12"/>
    </row>
    <row r="203" spans="66:66" ht="14.25" customHeight="1" x14ac:dyDescent="0.3">
      <c r="BN203" s="12"/>
    </row>
    <row r="204" spans="66:66" ht="14.25" customHeight="1" x14ac:dyDescent="0.3">
      <c r="BN204" s="12"/>
    </row>
    <row r="205" spans="66:66" ht="14.25" customHeight="1" x14ac:dyDescent="0.3">
      <c r="BN205" s="12"/>
    </row>
    <row r="206" spans="66:66" ht="14.25" customHeight="1" x14ac:dyDescent="0.3">
      <c r="BN206" s="12"/>
    </row>
    <row r="207" spans="66:66" ht="14.25" customHeight="1" x14ac:dyDescent="0.3">
      <c r="BN207" s="12"/>
    </row>
    <row r="208" spans="66:66" ht="14.25" customHeight="1" x14ac:dyDescent="0.3">
      <c r="BN208" s="12"/>
    </row>
    <row r="209" spans="66:66" ht="14.25" customHeight="1" x14ac:dyDescent="0.3">
      <c r="BN209" s="12"/>
    </row>
    <row r="210" spans="66:66" ht="14.25" customHeight="1" x14ac:dyDescent="0.3">
      <c r="BN210" s="12"/>
    </row>
    <row r="211" spans="66:66" ht="14.25" customHeight="1" x14ac:dyDescent="0.3">
      <c r="BN211" s="12"/>
    </row>
    <row r="212" spans="66:66" ht="14.25" customHeight="1" x14ac:dyDescent="0.3">
      <c r="BN212" s="12"/>
    </row>
    <row r="213" spans="66:66" ht="14.25" customHeight="1" x14ac:dyDescent="0.3">
      <c r="BN213" s="12"/>
    </row>
    <row r="214" spans="66:66" ht="14.25" customHeight="1" x14ac:dyDescent="0.3">
      <c r="BN214" s="12"/>
    </row>
    <row r="215" spans="66:66" ht="14.25" customHeight="1" x14ac:dyDescent="0.3">
      <c r="BN215" s="12"/>
    </row>
    <row r="216" spans="66:66" ht="14.25" customHeight="1" x14ac:dyDescent="0.3">
      <c r="BN216" s="12"/>
    </row>
    <row r="217" spans="66:66" ht="14.25" customHeight="1" x14ac:dyDescent="0.3">
      <c r="BN217" s="12"/>
    </row>
    <row r="218" spans="66:66" ht="14.25" customHeight="1" x14ac:dyDescent="0.3">
      <c r="BN218" s="12"/>
    </row>
    <row r="219" spans="66:66" ht="14.25" customHeight="1" x14ac:dyDescent="0.3">
      <c r="BN219" s="12"/>
    </row>
    <row r="220" spans="66:66" ht="14.25" customHeight="1" x14ac:dyDescent="0.3">
      <c r="BN220" s="12"/>
    </row>
    <row r="221" spans="66:66" ht="14.25" customHeight="1" x14ac:dyDescent="0.3">
      <c r="BN221" s="12"/>
    </row>
    <row r="222" spans="66:66" ht="14.25" customHeight="1" x14ac:dyDescent="0.3">
      <c r="BN222" s="12"/>
    </row>
    <row r="223" spans="66:66" ht="14.25" customHeight="1" x14ac:dyDescent="0.3">
      <c r="BN223" s="12"/>
    </row>
    <row r="224" spans="66:66" ht="14.25" customHeight="1" x14ac:dyDescent="0.3">
      <c r="BN224" s="12"/>
    </row>
    <row r="225" spans="66:66" ht="14.25" customHeight="1" x14ac:dyDescent="0.3">
      <c r="BN225" s="12"/>
    </row>
    <row r="226" spans="66:66" ht="14.25" customHeight="1" x14ac:dyDescent="0.3">
      <c r="BN226" s="12"/>
    </row>
    <row r="227" spans="66:66" ht="14.25" customHeight="1" x14ac:dyDescent="0.3">
      <c r="BN227" s="12"/>
    </row>
    <row r="228" spans="66:66" ht="14.25" customHeight="1" x14ac:dyDescent="0.3">
      <c r="BN228" s="12"/>
    </row>
    <row r="229" spans="66:66" ht="14.25" customHeight="1" x14ac:dyDescent="0.3">
      <c r="BN229" s="12"/>
    </row>
    <row r="230" spans="66:66" ht="14.25" customHeight="1" x14ac:dyDescent="0.3">
      <c r="BN230" s="12"/>
    </row>
    <row r="231" spans="66:66" ht="14.25" customHeight="1" x14ac:dyDescent="0.3">
      <c r="BN231" s="12"/>
    </row>
    <row r="232" spans="66:66" ht="14.25" customHeight="1" x14ac:dyDescent="0.3">
      <c r="BN232" s="12"/>
    </row>
    <row r="233" spans="66:66" ht="14.25" customHeight="1" x14ac:dyDescent="0.3">
      <c r="BN233" s="12"/>
    </row>
    <row r="234" spans="66:66" ht="14.25" customHeight="1" x14ac:dyDescent="0.3">
      <c r="BN234" s="12"/>
    </row>
    <row r="235" spans="66:66" ht="14.25" customHeight="1" x14ac:dyDescent="0.3">
      <c r="BN235" s="12"/>
    </row>
    <row r="236" spans="66:66" ht="14.25" customHeight="1" x14ac:dyDescent="0.3">
      <c r="BN236" s="12"/>
    </row>
    <row r="237" spans="66:66" ht="14.25" customHeight="1" x14ac:dyDescent="0.3">
      <c r="BN237" s="12"/>
    </row>
    <row r="238" spans="66:66" ht="14.25" customHeight="1" x14ac:dyDescent="0.3">
      <c r="BN238" s="12"/>
    </row>
    <row r="239" spans="66:66" ht="14.25" customHeight="1" x14ac:dyDescent="0.3">
      <c r="BN239" s="12"/>
    </row>
    <row r="240" spans="66:66" ht="14.25" customHeight="1" x14ac:dyDescent="0.3">
      <c r="BN240" s="12"/>
    </row>
    <row r="241" spans="66:66" ht="14.25" customHeight="1" x14ac:dyDescent="0.3">
      <c r="BN241" s="12"/>
    </row>
    <row r="242" spans="66:66" ht="14.25" customHeight="1" x14ac:dyDescent="0.3">
      <c r="BN242" s="12"/>
    </row>
    <row r="243" spans="66:66" ht="14.25" customHeight="1" x14ac:dyDescent="0.3">
      <c r="BN243" s="12"/>
    </row>
    <row r="244" spans="66:66" ht="14.25" customHeight="1" x14ac:dyDescent="0.3">
      <c r="BN244" s="12"/>
    </row>
    <row r="245" spans="66:66" ht="14.25" customHeight="1" x14ac:dyDescent="0.3">
      <c r="BN245" s="12"/>
    </row>
    <row r="246" spans="66:66" ht="14.25" customHeight="1" x14ac:dyDescent="0.3">
      <c r="BN246" s="12"/>
    </row>
    <row r="247" spans="66:66" ht="14.25" customHeight="1" x14ac:dyDescent="0.3">
      <c r="BN247" s="12"/>
    </row>
    <row r="248" spans="66:66" ht="14.25" customHeight="1" x14ac:dyDescent="0.3">
      <c r="BN248" s="12"/>
    </row>
    <row r="249" spans="66:66" ht="14.25" customHeight="1" x14ac:dyDescent="0.3">
      <c r="BN249" s="12"/>
    </row>
    <row r="250" spans="66:66" ht="14.25" customHeight="1" x14ac:dyDescent="0.3">
      <c r="BN250" s="12"/>
    </row>
    <row r="251" spans="66:66" ht="14.25" customHeight="1" x14ac:dyDescent="0.3">
      <c r="BN251" s="12"/>
    </row>
    <row r="252" spans="66:66" ht="14.25" customHeight="1" x14ac:dyDescent="0.3">
      <c r="BN252" s="12"/>
    </row>
    <row r="253" spans="66:66" ht="14.25" customHeight="1" x14ac:dyDescent="0.3">
      <c r="BN253" s="12"/>
    </row>
    <row r="254" spans="66:66" ht="14.25" customHeight="1" x14ac:dyDescent="0.3">
      <c r="BN254" s="12"/>
    </row>
    <row r="255" spans="66:66" ht="14.25" customHeight="1" x14ac:dyDescent="0.3">
      <c r="BN255" s="12"/>
    </row>
    <row r="256" spans="66:66" ht="14.25" customHeight="1" x14ac:dyDescent="0.3">
      <c r="BN256" s="12"/>
    </row>
    <row r="257" spans="66:66" ht="14.25" customHeight="1" x14ac:dyDescent="0.3">
      <c r="BN257" s="12"/>
    </row>
    <row r="258" spans="66:66" ht="14.25" customHeight="1" x14ac:dyDescent="0.3">
      <c r="BN258" s="12"/>
    </row>
    <row r="259" spans="66:66" ht="14.25" customHeight="1" x14ac:dyDescent="0.3">
      <c r="BN259" s="12"/>
    </row>
    <row r="260" spans="66:66" ht="14.25" customHeight="1" x14ac:dyDescent="0.3">
      <c r="BN260" s="12"/>
    </row>
    <row r="261" spans="66:66" ht="14.25" customHeight="1" x14ac:dyDescent="0.3">
      <c r="BN261" s="12"/>
    </row>
    <row r="262" spans="66:66" ht="14.25" customHeight="1" x14ac:dyDescent="0.3">
      <c r="BN262" s="12"/>
    </row>
    <row r="263" spans="66:66" ht="14.25" customHeight="1" x14ac:dyDescent="0.3">
      <c r="BN263" s="12"/>
    </row>
    <row r="264" spans="66:66" ht="14.25" customHeight="1" x14ac:dyDescent="0.3">
      <c r="BN264" s="12"/>
    </row>
    <row r="265" spans="66:66" ht="14.25" customHeight="1" x14ac:dyDescent="0.3">
      <c r="BN265" s="12"/>
    </row>
    <row r="266" spans="66:66" ht="14.25" customHeight="1" x14ac:dyDescent="0.3">
      <c r="BN266" s="12"/>
    </row>
    <row r="267" spans="66:66" ht="14.25" customHeight="1" x14ac:dyDescent="0.3">
      <c r="BN267" s="12"/>
    </row>
    <row r="268" spans="66:66" ht="14.25" customHeight="1" x14ac:dyDescent="0.3">
      <c r="BN268" s="12"/>
    </row>
    <row r="269" spans="66:66" ht="14.25" customHeight="1" x14ac:dyDescent="0.3">
      <c r="BN269" s="12"/>
    </row>
    <row r="270" spans="66:66" ht="14.25" customHeight="1" x14ac:dyDescent="0.3">
      <c r="BN270" s="12"/>
    </row>
    <row r="271" spans="66:66" ht="14.25" customHeight="1" x14ac:dyDescent="0.3">
      <c r="BN271" s="12"/>
    </row>
    <row r="272" spans="66:66" ht="14.25" customHeight="1" x14ac:dyDescent="0.3">
      <c r="BN272" s="12"/>
    </row>
    <row r="273" spans="66:66" ht="14.25" customHeight="1" x14ac:dyDescent="0.3">
      <c r="BN273" s="12"/>
    </row>
    <row r="274" spans="66:66" ht="14.25" customHeight="1" x14ac:dyDescent="0.3">
      <c r="BN274" s="12"/>
    </row>
    <row r="275" spans="66:66" ht="14.25" customHeight="1" x14ac:dyDescent="0.3">
      <c r="BN275" s="12"/>
    </row>
    <row r="276" spans="66:66" ht="14.25" customHeight="1" x14ac:dyDescent="0.3">
      <c r="BN276" s="12"/>
    </row>
    <row r="277" spans="66:66" ht="14.25" customHeight="1" x14ac:dyDescent="0.3">
      <c r="BN277" s="12"/>
    </row>
    <row r="278" spans="66:66" ht="14.25" customHeight="1" x14ac:dyDescent="0.3">
      <c r="BN278" s="12"/>
    </row>
    <row r="279" spans="66:66" ht="14.25" customHeight="1" x14ac:dyDescent="0.3">
      <c r="BN279" s="12"/>
    </row>
    <row r="280" spans="66:66" ht="14.25" customHeight="1" x14ac:dyDescent="0.3">
      <c r="BN280" s="12"/>
    </row>
    <row r="281" spans="66:66" ht="14.25" customHeight="1" x14ac:dyDescent="0.3">
      <c r="BN281" s="12"/>
    </row>
    <row r="282" spans="66:66" ht="14.25" customHeight="1" x14ac:dyDescent="0.3">
      <c r="BN282" s="12"/>
    </row>
    <row r="283" spans="66:66" ht="14.25" customHeight="1" x14ac:dyDescent="0.3">
      <c r="BN283" s="12"/>
    </row>
    <row r="284" spans="66:66" ht="14.25" customHeight="1" x14ac:dyDescent="0.3">
      <c r="BN284" s="12"/>
    </row>
    <row r="285" spans="66:66" ht="14.25" customHeight="1" x14ac:dyDescent="0.3">
      <c r="BN285" s="12"/>
    </row>
    <row r="286" spans="66:66" ht="14.25" customHeight="1" x14ac:dyDescent="0.3">
      <c r="BN286" s="12"/>
    </row>
    <row r="287" spans="66:66" ht="14.25" customHeight="1" x14ac:dyDescent="0.3">
      <c r="BN287" s="12"/>
    </row>
    <row r="288" spans="66:66" ht="14.25" customHeight="1" x14ac:dyDescent="0.3">
      <c r="BN288" s="12"/>
    </row>
    <row r="289" spans="66:66" ht="14.25" customHeight="1" x14ac:dyDescent="0.3">
      <c r="BN289" s="12"/>
    </row>
    <row r="290" spans="66:66" ht="14.25" customHeight="1" x14ac:dyDescent="0.3">
      <c r="BN290" s="12"/>
    </row>
    <row r="291" spans="66:66" ht="14.25" customHeight="1" x14ac:dyDescent="0.3">
      <c r="BN291" s="12"/>
    </row>
    <row r="292" spans="66:66" ht="14.25" customHeight="1" x14ac:dyDescent="0.3">
      <c r="BN292" s="12"/>
    </row>
    <row r="293" spans="66:66" ht="14.25" customHeight="1" x14ac:dyDescent="0.3">
      <c r="BN293" s="12"/>
    </row>
    <row r="294" spans="66:66" ht="14.25" customHeight="1" x14ac:dyDescent="0.3">
      <c r="BN294" s="12"/>
    </row>
    <row r="295" spans="66:66" ht="14.25" customHeight="1" x14ac:dyDescent="0.3">
      <c r="BN295" s="12"/>
    </row>
    <row r="296" spans="66:66" ht="14.25" customHeight="1" x14ac:dyDescent="0.3">
      <c r="BN296" s="12"/>
    </row>
    <row r="297" spans="66:66" ht="14.25" customHeight="1" x14ac:dyDescent="0.3">
      <c r="BN297" s="12"/>
    </row>
    <row r="298" spans="66:66" ht="14.25" customHeight="1" x14ac:dyDescent="0.3">
      <c r="BN298" s="12"/>
    </row>
    <row r="299" spans="66:66" ht="14.25" customHeight="1" x14ac:dyDescent="0.3">
      <c r="BN299" s="12"/>
    </row>
    <row r="300" spans="66:66" ht="14.25" customHeight="1" x14ac:dyDescent="0.3">
      <c r="BN300" s="12"/>
    </row>
    <row r="301" spans="66:66" ht="14.25" customHeight="1" x14ac:dyDescent="0.3">
      <c r="BN301" s="12"/>
    </row>
    <row r="302" spans="66:66" ht="14.25" customHeight="1" x14ac:dyDescent="0.3">
      <c r="BN302" s="12"/>
    </row>
    <row r="303" spans="66:66" ht="14.25" customHeight="1" x14ac:dyDescent="0.3">
      <c r="BN303" s="12"/>
    </row>
    <row r="304" spans="66:66" ht="14.25" customHeight="1" x14ac:dyDescent="0.3">
      <c r="BN304" s="12"/>
    </row>
    <row r="305" spans="66:66" ht="14.25" customHeight="1" x14ac:dyDescent="0.3">
      <c r="BN305" s="12"/>
    </row>
    <row r="306" spans="66:66" ht="14.25" customHeight="1" x14ac:dyDescent="0.3">
      <c r="BN306" s="12"/>
    </row>
    <row r="307" spans="66:66" ht="14.25" customHeight="1" x14ac:dyDescent="0.3">
      <c r="BN307" s="12"/>
    </row>
    <row r="308" spans="66:66" ht="14.25" customHeight="1" x14ac:dyDescent="0.3">
      <c r="BN308" s="12"/>
    </row>
    <row r="309" spans="66:66" ht="14.25" customHeight="1" x14ac:dyDescent="0.3">
      <c r="BN309" s="12"/>
    </row>
    <row r="310" spans="66:66" ht="14.25" customHeight="1" x14ac:dyDescent="0.3">
      <c r="BN310" s="12"/>
    </row>
    <row r="311" spans="66:66" ht="14.25" customHeight="1" x14ac:dyDescent="0.3">
      <c r="BN311" s="12"/>
    </row>
    <row r="312" spans="66:66" ht="14.25" customHeight="1" x14ac:dyDescent="0.3">
      <c r="BN312" s="12"/>
    </row>
    <row r="313" spans="66:66" ht="14.25" customHeight="1" x14ac:dyDescent="0.3">
      <c r="BN313" s="12"/>
    </row>
    <row r="314" spans="66:66" ht="14.25" customHeight="1" x14ac:dyDescent="0.3">
      <c r="BN314" s="12"/>
    </row>
    <row r="315" spans="66:66" ht="14.25" customHeight="1" x14ac:dyDescent="0.3">
      <c r="BN315" s="12"/>
    </row>
    <row r="316" spans="66:66" ht="14.25" customHeight="1" x14ac:dyDescent="0.3">
      <c r="BN316" s="12"/>
    </row>
    <row r="317" spans="66:66" ht="14.25" customHeight="1" x14ac:dyDescent="0.3">
      <c r="BN317" s="12"/>
    </row>
    <row r="318" spans="66:66" ht="14.25" customHeight="1" x14ac:dyDescent="0.3">
      <c r="BN318" s="12"/>
    </row>
    <row r="319" spans="66:66" ht="14.25" customHeight="1" x14ac:dyDescent="0.3">
      <c r="BN319" s="12"/>
    </row>
    <row r="320" spans="66:66" ht="14.25" customHeight="1" x14ac:dyDescent="0.3">
      <c r="BN320" s="12"/>
    </row>
    <row r="321" spans="66:66" ht="14.25" customHeight="1" x14ac:dyDescent="0.3">
      <c r="BN321" s="12"/>
    </row>
    <row r="322" spans="66:66" ht="14.25" customHeight="1" x14ac:dyDescent="0.3">
      <c r="BN322" s="12"/>
    </row>
    <row r="323" spans="66:66" ht="14.25" customHeight="1" x14ac:dyDescent="0.3">
      <c r="BN323" s="12"/>
    </row>
    <row r="324" spans="66:66" ht="14.25" customHeight="1" x14ac:dyDescent="0.3">
      <c r="BN324" s="12"/>
    </row>
    <row r="325" spans="66:66" ht="14.25" customHeight="1" x14ac:dyDescent="0.3">
      <c r="BN325" s="12"/>
    </row>
    <row r="326" spans="66:66" ht="14.25" customHeight="1" x14ac:dyDescent="0.3">
      <c r="BN326" s="12"/>
    </row>
    <row r="327" spans="66:66" ht="14.25" customHeight="1" x14ac:dyDescent="0.3">
      <c r="BN327" s="12"/>
    </row>
    <row r="328" spans="66:66" ht="14.25" customHeight="1" x14ac:dyDescent="0.3">
      <c r="BN328" s="12"/>
    </row>
    <row r="329" spans="66:66" ht="14.25" customHeight="1" x14ac:dyDescent="0.3">
      <c r="BN329" s="12"/>
    </row>
    <row r="330" spans="66:66" ht="14.25" customHeight="1" x14ac:dyDescent="0.3">
      <c r="BN330" s="12"/>
    </row>
    <row r="331" spans="66:66" ht="14.25" customHeight="1" x14ac:dyDescent="0.3">
      <c r="BN331" s="12"/>
    </row>
    <row r="332" spans="66:66" ht="14.25" customHeight="1" x14ac:dyDescent="0.3">
      <c r="BN332" s="12"/>
    </row>
    <row r="333" spans="66:66" ht="14.25" customHeight="1" x14ac:dyDescent="0.3">
      <c r="BN333" s="12"/>
    </row>
    <row r="334" spans="66:66" ht="14.25" customHeight="1" x14ac:dyDescent="0.3">
      <c r="BN334" s="12"/>
    </row>
    <row r="335" spans="66:66" ht="14.25" customHeight="1" x14ac:dyDescent="0.3">
      <c r="BN335" s="12"/>
    </row>
    <row r="336" spans="66:66" ht="14.25" customHeight="1" x14ac:dyDescent="0.3">
      <c r="BN336" s="12"/>
    </row>
    <row r="337" spans="66:66" ht="14.25" customHeight="1" x14ac:dyDescent="0.3">
      <c r="BN337" s="12"/>
    </row>
    <row r="338" spans="66:66" ht="14.25" customHeight="1" x14ac:dyDescent="0.3">
      <c r="BN338" s="12"/>
    </row>
    <row r="339" spans="66:66" ht="14.25" customHeight="1" x14ac:dyDescent="0.3">
      <c r="BN339" s="12"/>
    </row>
    <row r="340" spans="66:66" ht="14.25" customHeight="1" x14ac:dyDescent="0.3">
      <c r="BN340" s="12"/>
    </row>
    <row r="341" spans="66:66" ht="14.25" customHeight="1" x14ac:dyDescent="0.3">
      <c r="BN341" s="12"/>
    </row>
    <row r="342" spans="66:66" ht="14.25" customHeight="1" x14ac:dyDescent="0.3">
      <c r="BN342" s="12"/>
    </row>
    <row r="343" spans="66:66" ht="14.25" customHeight="1" x14ac:dyDescent="0.3">
      <c r="BN343" s="12"/>
    </row>
    <row r="344" spans="66:66" ht="14.25" customHeight="1" x14ac:dyDescent="0.3">
      <c r="BN344" s="12"/>
    </row>
    <row r="345" spans="66:66" ht="14.25" customHeight="1" x14ac:dyDescent="0.3">
      <c r="BN345" s="12"/>
    </row>
    <row r="346" spans="66:66" ht="14.25" customHeight="1" x14ac:dyDescent="0.3">
      <c r="BN346" s="12"/>
    </row>
    <row r="347" spans="66:66" ht="14.25" customHeight="1" x14ac:dyDescent="0.3">
      <c r="BN347" s="12"/>
    </row>
    <row r="348" spans="66:66" ht="14.25" customHeight="1" x14ac:dyDescent="0.3">
      <c r="BN348" s="12"/>
    </row>
    <row r="349" spans="66:66" ht="14.25" customHeight="1" x14ac:dyDescent="0.3">
      <c r="BN349" s="12"/>
    </row>
    <row r="350" spans="66:66" ht="14.25" customHeight="1" x14ac:dyDescent="0.3">
      <c r="BN350" s="12"/>
    </row>
    <row r="351" spans="66:66" ht="14.25" customHeight="1" x14ac:dyDescent="0.3">
      <c r="BN351" s="12"/>
    </row>
    <row r="352" spans="66:66" ht="14.25" customHeight="1" x14ac:dyDescent="0.3">
      <c r="BN352" s="12"/>
    </row>
    <row r="353" spans="66:66" ht="14.25" customHeight="1" x14ac:dyDescent="0.3">
      <c r="BN353" s="12"/>
    </row>
    <row r="354" spans="66:66" ht="14.25" customHeight="1" x14ac:dyDescent="0.3">
      <c r="BN354" s="12"/>
    </row>
    <row r="355" spans="66:66" ht="14.25" customHeight="1" x14ac:dyDescent="0.3">
      <c r="BN355" s="12"/>
    </row>
    <row r="356" spans="66:66" ht="14.25" customHeight="1" x14ac:dyDescent="0.3">
      <c r="BN356" s="12"/>
    </row>
    <row r="357" spans="66:66" ht="14.25" customHeight="1" x14ac:dyDescent="0.3">
      <c r="BN357" s="12"/>
    </row>
    <row r="358" spans="66:66" ht="14.25" customHeight="1" x14ac:dyDescent="0.3">
      <c r="BN358" s="12"/>
    </row>
    <row r="359" spans="66:66" ht="14.25" customHeight="1" x14ac:dyDescent="0.3">
      <c r="BN359" s="12"/>
    </row>
    <row r="360" spans="66:66" ht="14.25" customHeight="1" x14ac:dyDescent="0.3">
      <c r="BN360" s="12"/>
    </row>
    <row r="361" spans="66:66" ht="14.25" customHeight="1" x14ac:dyDescent="0.3">
      <c r="BN361" s="12"/>
    </row>
    <row r="362" spans="66:66" ht="14.25" customHeight="1" x14ac:dyDescent="0.3">
      <c r="BN362" s="12"/>
    </row>
    <row r="363" spans="66:66" ht="14.25" customHeight="1" x14ac:dyDescent="0.3">
      <c r="BN363" s="12"/>
    </row>
    <row r="364" spans="66:66" ht="14.25" customHeight="1" x14ac:dyDescent="0.3">
      <c r="BN364" s="12"/>
    </row>
    <row r="365" spans="66:66" ht="14.25" customHeight="1" x14ac:dyDescent="0.3">
      <c r="BN365" s="12"/>
    </row>
    <row r="366" spans="66:66" ht="14.25" customHeight="1" x14ac:dyDescent="0.3">
      <c r="BN366" s="12"/>
    </row>
    <row r="367" spans="66:66" ht="14.25" customHeight="1" x14ac:dyDescent="0.3">
      <c r="BN367" s="12"/>
    </row>
    <row r="368" spans="66:66" ht="14.25" customHeight="1" x14ac:dyDescent="0.3">
      <c r="BN368" s="12"/>
    </row>
    <row r="369" spans="66:66" ht="14.25" customHeight="1" x14ac:dyDescent="0.3">
      <c r="BN369" s="12"/>
    </row>
    <row r="370" spans="66:66" ht="14.25" customHeight="1" x14ac:dyDescent="0.3">
      <c r="BN370" s="12"/>
    </row>
    <row r="371" spans="66:66" ht="14.25" customHeight="1" x14ac:dyDescent="0.3">
      <c r="BN371" s="12"/>
    </row>
    <row r="372" spans="66:66" ht="14.25" customHeight="1" x14ac:dyDescent="0.3">
      <c r="BN372" s="12"/>
    </row>
    <row r="373" spans="66:66" ht="14.25" customHeight="1" x14ac:dyDescent="0.3">
      <c r="BN373" s="12"/>
    </row>
    <row r="374" spans="66:66" ht="14.25" customHeight="1" x14ac:dyDescent="0.3">
      <c r="BN374" s="12"/>
    </row>
    <row r="375" spans="66:66" ht="14.25" customHeight="1" x14ac:dyDescent="0.3">
      <c r="BN375" s="12"/>
    </row>
    <row r="376" spans="66:66" ht="14.25" customHeight="1" x14ac:dyDescent="0.3">
      <c r="BN376" s="12"/>
    </row>
    <row r="377" spans="66:66" ht="14.25" customHeight="1" x14ac:dyDescent="0.3">
      <c r="BN377" s="12"/>
    </row>
    <row r="378" spans="66:66" ht="14.25" customHeight="1" x14ac:dyDescent="0.3">
      <c r="BN378" s="12"/>
    </row>
    <row r="379" spans="66:66" ht="14.25" customHeight="1" x14ac:dyDescent="0.3">
      <c r="BN379" s="12"/>
    </row>
    <row r="380" spans="66:66" ht="14.25" customHeight="1" x14ac:dyDescent="0.3">
      <c r="BN380" s="12"/>
    </row>
    <row r="381" spans="66:66" ht="14.25" customHeight="1" x14ac:dyDescent="0.3">
      <c r="BN381" s="12"/>
    </row>
    <row r="382" spans="66:66" ht="14.25" customHeight="1" x14ac:dyDescent="0.3">
      <c r="BN382" s="12"/>
    </row>
    <row r="383" spans="66:66" ht="14.25" customHeight="1" x14ac:dyDescent="0.3">
      <c r="BN383" s="12"/>
    </row>
    <row r="384" spans="66:66" ht="14.25" customHeight="1" x14ac:dyDescent="0.3">
      <c r="BN384" s="12"/>
    </row>
    <row r="385" spans="66:66" ht="14.25" customHeight="1" x14ac:dyDescent="0.3">
      <c r="BN385" s="12"/>
    </row>
    <row r="386" spans="66:66" ht="14.25" customHeight="1" x14ac:dyDescent="0.3">
      <c r="BN386" s="12"/>
    </row>
    <row r="387" spans="66:66" ht="14.25" customHeight="1" x14ac:dyDescent="0.3">
      <c r="BN387" s="12"/>
    </row>
    <row r="388" spans="66:66" ht="14.25" customHeight="1" x14ac:dyDescent="0.3">
      <c r="BN388" s="12"/>
    </row>
    <row r="389" spans="66:66" ht="14.25" customHeight="1" x14ac:dyDescent="0.3">
      <c r="BN389" s="12"/>
    </row>
    <row r="390" spans="66:66" ht="14.25" customHeight="1" x14ac:dyDescent="0.3">
      <c r="BN390" s="12"/>
    </row>
    <row r="391" spans="66:66" ht="14.25" customHeight="1" x14ac:dyDescent="0.3">
      <c r="BN391" s="12"/>
    </row>
    <row r="392" spans="66:66" ht="14.25" customHeight="1" x14ac:dyDescent="0.3">
      <c r="BN392" s="12"/>
    </row>
    <row r="393" spans="66:66" ht="14.25" customHeight="1" x14ac:dyDescent="0.3">
      <c r="BN393" s="12"/>
    </row>
    <row r="394" spans="66:66" ht="14.25" customHeight="1" x14ac:dyDescent="0.3">
      <c r="BN394" s="12"/>
    </row>
    <row r="395" spans="66:66" ht="14.25" customHeight="1" x14ac:dyDescent="0.3">
      <c r="BN395" s="12"/>
    </row>
    <row r="396" spans="66:66" ht="14.25" customHeight="1" x14ac:dyDescent="0.3">
      <c r="BN396" s="12"/>
    </row>
    <row r="397" spans="66:66" ht="14.25" customHeight="1" x14ac:dyDescent="0.3">
      <c r="BN397" s="12"/>
    </row>
    <row r="398" spans="66:66" ht="14.25" customHeight="1" x14ac:dyDescent="0.3">
      <c r="BN398" s="12"/>
    </row>
    <row r="399" spans="66:66" ht="14.25" customHeight="1" x14ac:dyDescent="0.3">
      <c r="BN399" s="12"/>
    </row>
    <row r="400" spans="66:66" ht="14.25" customHeight="1" x14ac:dyDescent="0.3">
      <c r="BN400" s="12"/>
    </row>
    <row r="401" spans="66:66" ht="14.25" customHeight="1" x14ac:dyDescent="0.3">
      <c r="BN401" s="12"/>
    </row>
    <row r="402" spans="66:66" ht="14.25" customHeight="1" x14ac:dyDescent="0.3">
      <c r="BN402" s="12"/>
    </row>
    <row r="403" spans="66:66" ht="14.25" customHeight="1" x14ac:dyDescent="0.3">
      <c r="BN403" s="12"/>
    </row>
    <row r="404" spans="66:66" ht="14.25" customHeight="1" x14ac:dyDescent="0.3">
      <c r="BN404" s="12"/>
    </row>
    <row r="405" spans="66:66" ht="14.25" customHeight="1" x14ac:dyDescent="0.3">
      <c r="BN405" s="12"/>
    </row>
    <row r="406" spans="66:66" ht="14.25" customHeight="1" x14ac:dyDescent="0.3">
      <c r="BN406" s="12"/>
    </row>
    <row r="407" spans="66:66" ht="14.25" customHeight="1" x14ac:dyDescent="0.3">
      <c r="BN407" s="12"/>
    </row>
    <row r="408" spans="66:66" ht="14.25" customHeight="1" x14ac:dyDescent="0.3">
      <c r="BN408" s="12"/>
    </row>
    <row r="409" spans="66:66" ht="14.25" customHeight="1" x14ac:dyDescent="0.3">
      <c r="BN409" s="12"/>
    </row>
    <row r="410" spans="66:66" ht="14.25" customHeight="1" x14ac:dyDescent="0.3">
      <c r="BN410" s="12"/>
    </row>
    <row r="411" spans="66:66" ht="14.25" customHeight="1" x14ac:dyDescent="0.3">
      <c r="BN411" s="12"/>
    </row>
    <row r="412" spans="66:66" ht="14.25" customHeight="1" x14ac:dyDescent="0.3">
      <c r="BN412" s="12"/>
    </row>
    <row r="413" spans="66:66" ht="14.25" customHeight="1" x14ac:dyDescent="0.3">
      <c r="BN413" s="12"/>
    </row>
    <row r="414" spans="66:66" ht="14.25" customHeight="1" x14ac:dyDescent="0.3">
      <c r="BN414" s="12"/>
    </row>
    <row r="415" spans="66:66" ht="14.25" customHeight="1" x14ac:dyDescent="0.3">
      <c r="BN415" s="12"/>
    </row>
    <row r="416" spans="66:66" ht="14.25" customHeight="1" x14ac:dyDescent="0.3">
      <c r="BN416" s="12"/>
    </row>
    <row r="417" spans="66:66" ht="14.25" customHeight="1" x14ac:dyDescent="0.3">
      <c r="BN417" s="12"/>
    </row>
    <row r="418" spans="66:66" ht="14.25" customHeight="1" x14ac:dyDescent="0.3">
      <c r="BN418" s="12"/>
    </row>
    <row r="419" spans="66:66" ht="14.25" customHeight="1" x14ac:dyDescent="0.3">
      <c r="BN419" s="12"/>
    </row>
    <row r="420" spans="66:66" ht="14.25" customHeight="1" x14ac:dyDescent="0.3">
      <c r="BN420" s="12"/>
    </row>
    <row r="421" spans="66:66" ht="14.25" customHeight="1" x14ac:dyDescent="0.3">
      <c r="BN421" s="12"/>
    </row>
    <row r="422" spans="66:66" ht="14.25" customHeight="1" x14ac:dyDescent="0.3">
      <c r="BN422" s="12"/>
    </row>
    <row r="423" spans="66:66" ht="14.25" customHeight="1" x14ac:dyDescent="0.3">
      <c r="BN423" s="12"/>
    </row>
    <row r="424" spans="66:66" ht="14.25" customHeight="1" x14ac:dyDescent="0.3">
      <c r="BN424" s="12"/>
    </row>
    <row r="425" spans="66:66" ht="14.25" customHeight="1" x14ac:dyDescent="0.3">
      <c r="BN425" s="12"/>
    </row>
    <row r="426" spans="66:66" ht="14.25" customHeight="1" x14ac:dyDescent="0.3">
      <c r="BN426" s="12"/>
    </row>
    <row r="427" spans="66:66" ht="14.25" customHeight="1" x14ac:dyDescent="0.3">
      <c r="BN427" s="12"/>
    </row>
    <row r="428" spans="66:66" ht="14.25" customHeight="1" x14ac:dyDescent="0.3">
      <c r="BN428" s="12"/>
    </row>
    <row r="429" spans="66:66" ht="14.25" customHeight="1" x14ac:dyDescent="0.3">
      <c r="BN429" s="12"/>
    </row>
    <row r="430" spans="66:66" ht="14.25" customHeight="1" x14ac:dyDescent="0.3">
      <c r="BN430" s="12"/>
    </row>
    <row r="431" spans="66:66" ht="14.25" customHeight="1" x14ac:dyDescent="0.3">
      <c r="BN431" s="12"/>
    </row>
    <row r="432" spans="66:66" ht="14.25" customHeight="1" x14ac:dyDescent="0.3">
      <c r="BN432" s="12"/>
    </row>
    <row r="433" spans="66:66" ht="14.25" customHeight="1" x14ac:dyDescent="0.3">
      <c r="BN433" s="12"/>
    </row>
    <row r="434" spans="66:66" ht="14.25" customHeight="1" x14ac:dyDescent="0.3">
      <c r="BN434" s="12"/>
    </row>
    <row r="435" spans="66:66" ht="14.25" customHeight="1" x14ac:dyDescent="0.3">
      <c r="BN435" s="12"/>
    </row>
    <row r="436" spans="66:66" ht="14.25" customHeight="1" x14ac:dyDescent="0.3">
      <c r="BN436" s="12"/>
    </row>
    <row r="437" spans="66:66" ht="14.25" customHeight="1" x14ac:dyDescent="0.3">
      <c r="BN437" s="12"/>
    </row>
    <row r="438" spans="66:66" ht="14.25" customHeight="1" x14ac:dyDescent="0.3">
      <c r="BN438" s="12"/>
    </row>
    <row r="439" spans="66:66" ht="14.25" customHeight="1" x14ac:dyDescent="0.3">
      <c r="BN439" s="12"/>
    </row>
    <row r="440" spans="66:66" ht="14.25" customHeight="1" x14ac:dyDescent="0.3">
      <c r="BN440" s="12"/>
    </row>
    <row r="441" spans="66:66" ht="14.25" customHeight="1" x14ac:dyDescent="0.3">
      <c r="BN441" s="12"/>
    </row>
    <row r="442" spans="66:66" ht="14.25" customHeight="1" x14ac:dyDescent="0.3">
      <c r="BN442" s="12"/>
    </row>
    <row r="443" spans="66:66" ht="14.25" customHeight="1" x14ac:dyDescent="0.3">
      <c r="BN443" s="12"/>
    </row>
    <row r="444" spans="66:66" ht="14.25" customHeight="1" x14ac:dyDescent="0.3">
      <c r="BN444" s="12"/>
    </row>
    <row r="445" spans="66:66" ht="14.25" customHeight="1" x14ac:dyDescent="0.3">
      <c r="BN445" s="12"/>
    </row>
    <row r="446" spans="66:66" ht="14.25" customHeight="1" x14ac:dyDescent="0.3">
      <c r="BN446" s="12"/>
    </row>
    <row r="447" spans="66:66" ht="14.25" customHeight="1" x14ac:dyDescent="0.3">
      <c r="BN447" s="12"/>
    </row>
    <row r="448" spans="66:66" ht="14.25" customHeight="1" x14ac:dyDescent="0.3">
      <c r="BN448" s="12"/>
    </row>
    <row r="449" spans="66:66" ht="14.25" customHeight="1" x14ac:dyDescent="0.3">
      <c r="BN449" s="12"/>
    </row>
    <row r="450" spans="66:66" ht="14.25" customHeight="1" x14ac:dyDescent="0.3">
      <c r="BN450" s="12"/>
    </row>
    <row r="451" spans="66:66" ht="14.25" customHeight="1" x14ac:dyDescent="0.3">
      <c r="BN451" s="12"/>
    </row>
    <row r="452" spans="66:66" ht="14.25" customHeight="1" x14ac:dyDescent="0.3">
      <c r="BN452" s="12"/>
    </row>
    <row r="453" spans="66:66" ht="14.25" customHeight="1" x14ac:dyDescent="0.3">
      <c r="BN453" s="12"/>
    </row>
    <row r="454" spans="66:66" ht="14.25" customHeight="1" x14ac:dyDescent="0.3">
      <c r="BN454" s="12"/>
    </row>
    <row r="455" spans="66:66" ht="14.25" customHeight="1" x14ac:dyDescent="0.3">
      <c r="BN455" s="12"/>
    </row>
    <row r="456" spans="66:66" ht="14.25" customHeight="1" x14ac:dyDescent="0.3">
      <c r="BN456" s="12"/>
    </row>
    <row r="457" spans="66:66" ht="14.25" customHeight="1" x14ac:dyDescent="0.3">
      <c r="BN457" s="12"/>
    </row>
    <row r="458" spans="66:66" ht="14.25" customHeight="1" x14ac:dyDescent="0.3">
      <c r="BN458" s="12"/>
    </row>
    <row r="459" spans="66:66" ht="14.25" customHeight="1" x14ac:dyDescent="0.3">
      <c r="BN459" s="12"/>
    </row>
    <row r="460" spans="66:66" ht="14.25" customHeight="1" x14ac:dyDescent="0.3">
      <c r="BN460" s="12"/>
    </row>
    <row r="461" spans="66:66" ht="14.25" customHeight="1" x14ac:dyDescent="0.3">
      <c r="BN461" s="12"/>
    </row>
    <row r="462" spans="66:66" ht="14.25" customHeight="1" x14ac:dyDescent="0.3">
      <c r="BN462" s="12"/>
    </row>
    <row r="463" spans="66:66" ht="14.25" customHeight="1" x14ac:dyDescent="0.3">
      <c r="BN463" s="12"/>
    </row>
    <row r="464" spans="66:66" ht="14.25" customHeight="1" x14ac:dyDescent="0.3">
      <c r="BN464" s="12"/>
    </row>
    <row r="465" spans="66:66" ht="14.25" customHeight="1" x14ac:dyDescent="0.3">
      <c r="BN465" s="12"/>
    </row>
    <row r="466" spans="66:66" ht="14.25" customHeight="1" x14ac:dyDescent="0.3">
      <c r="BN466" s="12"/>
    </row>
    <row r="467" spans="66:66" ht="14.25" customHeight="1" x14ac:dyDescent="0.3">
      <c r="BN467" s="12"/>
    </row>
    <row r="468" spans="66:66" ht="14.25" customHeight="1" x14ac:dyDescent="0.3">
      <c r="BN468" s="12"/>
    </row>
    <row r="469" spans="66:66" ht="14.25" customHeight="1" x14ac:dyDescent="0.3">
      <c r="BN469" s="12"/>
    </row>
    <row r="470" spans="66:66" ht="14.25" customHeight="1" x14ac:dyDescent="0.3">
      <c r="BN470" s="12"/>
    </row>
    <row r="471" spans="66:66" ht="14.25" customHeight="1" x14ac:dyDescent="0.3">
      <c r="BN471" s="12"/>
    </row>
    <row r="472" spans="66:66" ht="14.25" customHeight="1" x14ac:dyDescent="0.3">
      <c r="BN472" s="12"/>
    </row>
    <row r="473" spans="66:66" ht="14.25" customHeight="1" x14ac:dyDescent="0.3">
      <c r="BN473" s="12"/>
    </row>
    <row r="474" spans="66:66" ht="14.25" customHeight="1" x14ac:dyDescent="0.3">
      <c r="BN474" s="12"/>
    </row>
    <row r="475" spans="66:66" ht="14.25" customHeight="1" x14ac:dyDescent="0.3">
      <c r="BN475" s="12"/>
    </row>
    <row r="476" spans="66:66" ht="14.25" customHeight="1" x14ac:dyDescent="0.3">
      <c r="BN476" s="12"/>
    </row>
    <row r="477" spans="66:66" ht="14.25" customHeight="1" x14ac:dyDescent="0.3">
      <c r="BN477" s="12"/>
    </row>
    <row r="478" spans="66:66" ht="14.25" customHeight="1" x14ac:dyDescent="0.3">
      <c r="BN478" s="12"/>
    </row>
    <row r="479" spans="66:66" ht="14.25" customHeight="1" x14ac:dyDescent="0.3">
      <c r="BN479" s="12"/>
    </row>
    <row r="480" spans="66:66" ht="14.25" customHeight="1" x14ac:dyDescent="0.3">
      <c r="BN480" s="12"/>
    </row>
    <row r="481" spans="66:66" ht="14.25" customHeight="1" x14ac:dyDescent="0.3">
      <c r="BN481" s="12"/>
    </row>
    <row r="482" spans="66:66" ht="14.25" customHeight="1" x14ac:dyDescent="0.3">
      <c r="BN482" s="12"/>
    </row>
    <row r="483" spans="66:66" ht="14.25" customHeight="1" x14ac:dyDescent="0.3">
      <c r="BN483" s="12"/>
    </row>
    <row r="484" spans="66:66" ht="14.25" customHeight="1" x14ac:dyDescent="0.3">
      <c r="BN484" s="12"/>
    </row>
    <row r="485" spans="66:66" ht="14.25" customHeight="1" x14ac:dyDescent="0.3">
      <c r="BN485" s="12"/>
    </row>
    <row r="486" spans="66:66" ht="14.25" customHeight="1" x14ac:dyDescent="0.3">
      <c r="BN486" s="12"/>
    </row>
    <row r="487" spans="66:66" ht="14.25" customHeight="1" x14ac:dyDescent="0.3">
      <c r="BN487" s="12"/>
    </row>
    <row r="488" spans="66:66" ht="14.25" customHeight="1" x14ac:dyDescent="0.3">
      <c r="BN488" s="12"/>
    </row>
    <row r="489" spans="66:66" ht="14.25" customHeight="1" x14ac:dyDescent="0.3">
      <c r="BN489" s="12"/>
    </row>
    <row r="490" spans="66:66" ht="14.25" customHeight="1" x14ac:dyDescent="0.3">
      <c r="BN490" s="12"/>
    </row>
    <row r="491" spans="66:66" ht="14.25" customHeight="1" x14ac:dyDescent="0.3">
      <c r="BN491" s="12"/>
    </row>
    <row r="492" spans="66:66" ht="14.25" customHeight="1" x14ac:dyDescent="0.3">
      <c r="BN492" s="12"/>
    </row>
    <row r="493" spans="66:66" ht="14.25" customHeight="1" x14ac:dyDescent="0.3">
      <c r="BN493" s="12"/>
    </row>
    <row r="494" spans="66:66" ht="14.25" customHeight="1" x14ac:dyDescent="0.3">
      <c r="BN494" s="12"/>
    </row>
    <row r="495" spans="66:66" ht="14.25" customHeight="1" x14ac:dyDescent="0.3">
      <c r="BN495" s="12"/>
    </row>
    <row r="496" spans="66:66" ht="14.25" customHeight="1" x14ac:dyDescent="0.3">
      <c r="BN496" s="12"/>
    </row>
    <row r="497" spans="66:66" ht="14.25" customHeight="1" x14ac:dyDescent="0.3">
      <c r="BN497" s="12"/>
    </row>
    <row r="498" spans="66:66" ht="14.25" customHeight="1" x14ac:dyDescent="0.3">
      <c r="BN498" s="12"/>
    </row>
    <row r="499" spans="66:66" ht="14.25" customHeight="1" x14ac:dyDescent="0.3">
      <c r="BN499" s="12"/>
    </row>
    <row r="500" spans="66:66" ht="14.25" customHeight="1" x14ac:dyDescent="0.3">
      <c r="BN500" s="12"/>
    </row>
    <row r="501" spans="66:66" ht="14.25" customHeight="1" x14ac:dyDescent="0.3">
      <c r="BN501" s="12"/>
    </row>
    <row r="502" spans="66:66" ht="14.25" customHeight="1" x14ac:dyDescent="0.3">
      <c r="BN502" s="12"/>
    </row>
    <row r="503" spans="66:66" ht="14.25" customHeight="1" x14ac:dyDescent="0.3">
      <c r="BN503" s="12"/>
    </row>
    <row r="504" spans="66:66" ht="14.25" customHeight="1" x14ac:dyDescent="0.3">
      <c r="BN504" s="12"/>
    </row>
    <row r="505" spans="66:66" ht="14.25" customHeight="1" x14ac:dyDescent="0.3">
      <c r="BN505" s="12"/>
    </row>
    <row r="506" spans="66:66" ht="14.25" customHeight="1" x14ac:dyDescent="0.3">
      <c r="BN506" s="12"/>
    </row>
    <row r="507" spans="66:66" ht="14.25" customHeight="1" x14ac:dyDescent="0.3">
      <c r="BN507" s="12"/>
    </row>
    <row r="508" spans="66:66" ht="14.25" customHeight="1" x14ac:dyDescent="0.3">
      <c r="BN508" s="12"/>
    </row>
    <row r="509" spans="66:66" ht="14.25" customHeight="1" x14ac:dyDescent="0.3"/>
    <row r="510" spans="66:66" ht="14.25" customHeight="1" x14ac:dyDescent="0.3"/>
    <row r="511" spans="66:66" ht="14.25" customHeight="1" x14ac:dyDescent="0.3"/>
    <row r="512" spans="66:66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A3:BO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1000"/>
  <sheetViews>
    <sheetView rightToLeft="1" topLeftCell="BC82" workbookViewId="0">
      <selection activeCell="BC89" sqref="BC89"/>
    </sheetView>
  </sheetViews>
  <sheetFormatPr defaultColWidth="13.25" defaultRowHeight="14" x14ac:dyDescent="0.3"/>
  <cols>
    <col min="1" max="1" width="8" style="2" customWidth="1"/>
    <col min="2" max="2" width="60.75" style="2" customWidth="1"/>
    <col min="3" max="3" width="12.6640625" style="2" customWidth="1"/>
    <col min="4" max="4" width="9.58203125" style="2" customWidth="1"/>
    <col min="5" max="26" width="8" style="2" customWidth="1"/>
    <col min="27" max="27" width="9.58203125" style="2" bestFit="1" customWidth="1"/>
    <col min="28" max="40" width="8" style="2" customWidth="1"/>
    <col min="41" max="41" width="9.58203125" style="2" bestFit="1" customWidth="1"/>
    <col min="42" max="50" width="8" style="2" customWidth="1"/>
    <col min="51" max="52" width="9.58203125" style="2" bestFit="1" customWidth="1"/>
    <col min="53" max="56" width="8" style="2" customWidth="1"/>
    <col min="57" max="57" width="9.58203125" style="2" bestFit="1" customWidth="1"/>
    <col min="58" max="59" width="8" style="2" customWidth="1"/>
    <col min="60" max="61" width="9.58203125" style="2" bestFit="1" customWidth="1"/>
    <col min="62" max="64" width="8" style="2" customWidth="1"/>
    <col min="65" max="65" width="9.58203125" style="2" bestFit="1" customWidth="1"/>
    <col min="66" max="66" width="9.58203125" style="2" customWidth="1"/>
    <col min="67" max="69" width="15.1640625" style="2" customWidth="1"/>
    <col min="70" max="16384" width="13.25" style="2"/>
  </cols>
  <sheetData>
    <row r="1" spans="1:69" ht="14.25" customHeight="1" x14ac:dyDescent="0.3">
      <c r="A1" s="3" t="s">
        <v>0</v>
      </c>
      <c r="B1" s="4" t="s">
        <v>1</v>
      </c>
    </row>
    <row r="2" spans="1:69" ht="14.25" customHeight="1" x14ac:dyDescent="0.3"/>
    <row r="3" spans="1:69" ht="14.25" customHeight="1" x14ac:dyDescent="0.3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5"/>
      <c r="BQ3" s="5"/>
    </row>
    <row r="4" spans="1:69" ht="14.25" customHeight="1" x14ac:dyDescent="0.3"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  <c r="I4" s="4">
        <v>8</v>
      </c>
      <c r="J4" s="4">
        <v>9</v>
      </c>
      <c r="K4" s="4">
        <v>10</v>
      </c>
      <c r="L4" s="4">
        <v>11</v>
      </c>
      <c r="M4" s="4">
        <v>12</v>
      </c>
      <c r="N4" s="4">
        <v>13</v>
      </c>
      <c r="O4" s="4">
        <v>14</v>
      </c>
      <c r="P4" s="4">
        <v>15</v>
      </c>
      <c r="Q4" s="4">
        <v>16</v>
      </c>
      <c r="R4" s="4">
        <v>17</v>
      </c>
      <c r="S4" s="4">
        <v>18</v>
      </c>
      <c r="T4" s="4">
        <v>19</v>
      </c>
      <c r="U4" s="4">
        <v>20</v>
      </c>
      <c r="V4" s="4">
        <v>21</v>
      </c>
      <c r="W4" s="4">
        <v>22</v>
      </c>
      <c r="X4" s="4">
        <v>23</v>
      </c>
      <c r="Y4" s="4">
        <v>24</v>
      </c>
      <c r="Z4" s="4">
        <v>25</v>
      </c>
      <c r="AA4" s="4">
        <v>26</v>
      </c>
      <c r="AB4" s="4">
        <v>27</v>
      </c>
      <c r="AC4" s="4">
        <v>28</v>
      </c>
      <c r="AD4" s="4">
        <v>29</v>
      </c>
      <c r="AE4" s="4">
        <v>30</v>
      </c>
      <c r="AF4" s="4">
        <v>31</v>
      </c>
      <c r="AG4" s="4">
        <v>32</v>
      </c>
      <c r="AH4" s="4">
        <v>33</v>
      </c>
      <c r="AI4" s="4">
        <v>34</v>
      </c>
      <c r="AJ4" s="4">
        <v>35</v>
      </c>
      <c r="AK4" s="4">
        <v>36</v>
      </c>
      <c r="AL4" s="4">
        <v>37</v>
      </c>
      <c r="AM4" s="4">
        <v>38</v>
      </c>
      <c r="AN4" s="4">
        <v>39</v>
      </c>
      <c r="AO4" s="4">
        <v>40</v>
      </c>
      <c r="AP4" s="4">
        <v>41</v>
      </c>
      <c r="AQ4" s="4">
        <v>42</v>
      </c>
      <c r="AR4" s="4">
        <v>43</v>
      </c>
      <c r="AS4" s="4">
        <v>44</v>
      </c>
      <c r="AT4" s="4">
        <v>45</v>
      </c>
      <c r="AU4" s="4">
        <v>46</v>
      </c>
      <c r="AV4" s="4">
        <v>47</v>
      </c>
      <c r="AW4" s="4">
        <v>48</v>
      </c>
      <c r="AX4" s="4">
        <v>49</v>
      </c>
      <c r="AY4" s="4">
        <v>50</v>
      </c>
      <c r="AZ4" s="4">
        <v>51</v>
      </c>
      <c r="BA4" s="4">
        <v>52</v>
      </c>
      <c r="BB4" s="4">
        <v>53</v>
      </c>
      <c r="BC4" s="4">
        <v>54</v>
      </c>
      <c r="BD4" s="4">
        <v>55</v>
      </c>
      <c r="BE4" s="4">
        <v>56</v>
      </c>
      <c r="BF4" s="4">
        <v>57</v>
      </c>
      <c r="BG4" s="4">
        <v>58</v>
      </c>
      <c r="BH4" s="4">
        <v>59</v>
      </c>
      <c r="BI4" s="4">
        <v>60</v>
      </c>
      <c r="BJ4" s="4">
        <v>61</v>
      </c>
      <c r="BK4" s="4">
        <v>62</v>
      </c>
      <c r="BL4" s="4">
        <v>63</v>
      </c>
      <c r="BM4" s="4">
        <v>64</v>
      </c>
      <c r="BN4" s="4">
        <v>64</v>
      </c>
    </row>
    <row r="5" spans="1:69" ht="14.25" customHeight="1" x14ac:dyDescent="0.35">
      <c r="A5" s="5" t="s">
        <v>3</v>
      </c>
      <c r="B5" s="5" t="s">
        <v>4</v>
      </c>
      <c r="C5" s="5" t="s">
        <v>5</v>
      </c>
      <c r="D5" s="6">
        <v>45153</v>
      </c>
      <c r="E5" s="6">
        <v>45154</v>
      </c>
      <c r="F5" s="6">
        <v>45155</v>
      </c>
      <c r="G5" s="6">
        <v>45156</v>
      </c>
      <c r="H5" s="6">
        <v>45157</v>
      </c>
      <c r="I5" s="6">
        <v>45158</v>
      </c>
      <c r="J5" s="6">
        <v>45159</v>
      </c>
      <c r="K5" s="6">
        <v>45160</v>
      </c>
      <c r="L5" s="6">
        <v>45161</v>
      </c>
      <c r="M5" s="6">
        <v>45162</v>
      </c>
      <c r="N5" s="6">
        <v>45163</v>
      </c>
      <c r="O5" s="6">
        <v>45164</v>
      </c>
      <c r="P5" s="6">
        <v>45165</v>
      </c>
      <c r="Q5" s="6">
        <v>45166</v>
      </c>
      <c r="R5" s="6">
        <v>45167</v>
      </c>
      <c r="S5" s="6">
        <v>45168</v>
      </c>
      <c r="T5" s="6">
        <v>45169</v>
      </c>
      <c r="U5" s="6">
        <v>45170</v>
      </c>
      <c r="V5" s="6">
        <v>45171</v>
      </c>
      <c r="W5" s="6">
        <v>45172</v>
      </c>
      <c r="X5" s="6">
        <v>45173</v>
      </c>
      <c r="Y5" s="6">
        <v>45174</v>
      </c>
      <c r="Z5" s="6">
        <v>45175</v>
      </c>
      <c r="AA5" s="6">
        <v>45176</v>
      </c>
      <c r="AB5" s="6">
        <v>45177</v>
      </c>
      <c r="AC5" s="6">
        <v>45178</v>
      </c>
      <c r="AD5" s="6">
        <v>45179</v>
      </c>
      <c r="AE5" s="6">
        <v>45180</v>
      </c>
      <c r="AF5" s="6">
        <v>45181</v>
      </c>
      <c r="AG5" s="6">
        <v>45182</v>
      </c>
      <c r="AH5" s="6">
        <v>45183</v>
      </c>
      <c r="AI5" s="6">
        <v>45184</v>
      </c>
      <c r="AJ5" s="6">
        <v>45185</v>
      </c>
      <c r="AK5" s="6">
        <v>45186</v>
      </c>
      <c r="AL5" s="6">
        <v>45187</v>
      </c>
      <c r="AM5" s="6">
        <v>45188</v>
      </c>
      <c r="AN5" s="6">
        <v>45189</v>
      </c>
      <c r="AO5" s="6">
        <v>45190</v>
      </c>
      <c r="AP5" s="6">
        <v>45191</v>
      </c>
      <c r="AQ5" s="6">
        <v>45192</v>
      </c>
      <c r="AR5" s="6">
        <v>45193</v>
      </c>
      <c r="AS5" s="6">
        <v>45194</v>
      </c>
      <c r="AT5" s="6">
        <v>45195</v>
      </c>
      <c r="AU5" s="6">
        <v>45196</v>
      </c>
      <c r="AV5" s="6">
        <v>45197</v>
      </c>
      <c r="AW5" s="6">
        <v>45198</v>
      </c>
      <c r="AX5" s="6">
        <v>45199</v>
      </c>
      <c r="AY5" s="6">
        <v>45200</v>
      </c>
      <c r="AZ5" s="6">
        <v>45201</v>
      </c>
      <c r="BA5" s="6">
        <v>45202</v>
      </c>
      <c r="BB5" s="6">
        <v>45203</v>
      </c>
      <c r="BC5" s="6">
        <v>45204</v>
      </c>
      <c r="BD5" s="6">
        <v>45205</v>
      </c>
      <c r="BE5" s="6">
        <v>45206</v>
      </c>
      <c r="BF5" s="6">
        <v>45207</v>
      </c>
      <c r="BG5" s="6">
        <v>45208</v>
      </c>
      <c r="BH5" s="6">
        <v>45209</v>
      </c>
      <c r="BI5" s="6">
        <v>45210</v>
      </c>
      <c r="BJ5" s="6">
        <v>45211</v>
      </c>
      <c r="BK5" s="6">
        <f t="shared" ref="BK5:BL5" si="0">BL5-1</f>
        <v>45212</v>
      </c>
      <c r="BL5" s="6">
        <f t="shared" si="0"/>
        <v>45213</v>
      </c>
      <c r="BM5" s="6">
        <v>45214</v>
      </c>
      <c r="BN5" s="6">
        <v>45214</v>
      </c>
      <c r="BO5" s="5" t="s">
        <v>7</v>
      </c>
      <c r="BP5" s="8" t="s">
        <v>8</v>
      </c>
      <c r="BQ5" s="9" t="s">
        <v>9</v>
      </c>
    </row>
    <row r="6" spans="1:69" ht="14.25" customHeight="1" x14ac:dyDescent="0.35">
      <c r="A6" s="3" t="s">
        <v>98</v>
      </c>
      <c r="B6" s="3" t="s">
        <v>11</v>
      </c>
      <c r="C6" s="10">
        <v>7290000060880</v>
      </c>
      <c r="D6" s="11">
        <v>6.17</v>
      </c>
      <c r="E6" s="11">
        <v>6.17</v>
      </c>
      <c r="F6" s="11">
        <v>6.17</v>
      </c>
      <c r="G6" s="11">
        <v>6.17</v>
      </c>
      <c r="H6" s="11">
        <v>6.17</v>
      </c>
      <c r="I6" s="11">
        <v>6.17</v>
      </c>
      <c r="J6" s="11">
        <v>6.17</v>
      </c>
      <c r="K6" s="11">
        <v>6.17</v>
      </c>
      <c r="L6" s="11">
        <v>6.17</v>
      </c>
      <c r="M6" s="11">
        <v>6.17</v>
      </c>
      <c r="N6" s="11">
        <v>6.17</v>
      </c>
      <c r="O6" s="11">
        <v>6.17</v>
      </c>
      <c r="P6" s="11">
        <v>6.17</v>
      </c>
      <c r="Q6" s="11">
        <v>6.17</v>
      </c>
      <c r="R6" s="11">
        <v>6.17</v>
      </c>
      <c r="S6" s="11">
        <v>6.17</v>
      </c>
      <c r="T6" s="11">
        <v>6.17</v>
      </c>
      <c r="U6" s="11">
        <v>6.17</v>
      </c>
      <c r="V6" s="11">
        <v>6.17</v>
      </c>
      <c r="W6" s="11">
        <v>6.17</v>
      </c>
      <c r="X6" s="11">
        <v>6.17</v>
      </c>
      <c r="Y6" s="11">
        <v>6.17</v>
      </c>
      <c r="Z6" s="11">
        <v>6.17</v>
      </c>
      <c r="AA6" s="11">
        <v>6.17</v>
      </c>
      <c r="AB6" s="11">
        <v>6.17</v>
      </c>
      <c r="AC6" s="11">
        <v>6.17</v>
      </c>
      <c r="AD6" s="11">
        <v>6.17</v>
      </c>
      <c r="AE6" s="11">
        <v>6.17</v>
      </c>
      <c r="AF6" s="11">
        <v>6.17</v>
      </c>
      <c r="AG6" s="11">
        <v>6.17</v>
      </c>
      <c r="AH6" s="11">
        <v>6.17</v>
      </c>
      <c r="AI6" s="11">
        <v>6.17</v>
      </c>
      <c r="AJ6" s="11">
        <v>6.7</v>
      </c>
      <c r="AK6" s="11">
        <v>6.17</v>
      </c>
      <c r="AL6" s="11">
        <v>6.17</v>
      </c>
      <c r="AM6" s="11">
        <v>6.17</v>
      </c>
      <c r="AN6" s="11">
        <v>6.17</v>
      </c>
      <c r="AO6" s="11">
        <v>6.17</v>
      </c>
      <c r="AP6" s="11">
        <v>6.17</v>
      </c>
      <c r="AQ6" s="11">
        <v>6.17</v>
      </c>
      <c r="AR6" s="11">
        <v>6.17</v>
      </c>
      <c r="AS6" s="11">
        <v>6.17</v>
      </c>
      <c r="AT6" s="11">
        <v>6.17</v>
      </c>
      <c r="AU6" s="11">
        <v>6.17</v>
      </c>
      <c r="AV6" s="11">
        <v>6.17</v>
      </c>
      <c r="AW6" s="11">
        <v>6.17</v>
      </c>
      <c r="AX6" s="11">
        <v>6.17</v>
      </c>
      <c r="AY6" s="11">
        <v>6.17</v>
      </c>
      <c r="AZ6" s="11">
        <v>6.17</v>
      </c>
      <c r="BA6" s="11">
        <v>6.17</v>
      </c>
      <c r="BB6" s="11">
        <v>6.17</v>
      </c>
      <c r="BC6" s="11">
        <v>6.17</v>
      </c>
      <c r="BD6" s="11">
        <v>6.17</v>
      </c>
      <c r="BE6" s="11">
        <v>6.17</v>
      </c>
      <c r="BF6" s="11">
        <v>6.17</v>
      </c>
      <c r="BG6" s="11">
        <v>6.17</v>
      </c>
      <c r="BH6" s="11">
        <v>6.17</v>
      </c>
      <c r="BI6" s="11">
        <v>6.17</v>
      </c>
      <c r="BJ6" s="11">
        <v>6.17</v>
      </c>
      <c r="BK6" s="11">
        <v>6.17</v>
      </c>
      <c r="BL6" s="11">
        <v>6.17</v>
      </c>
      <c r="BM6" s="11">
        <v>6.17</v>
      </c>
      <c r="BN6" s="12">
        <v>6.17</v>
      </c>
      <c r="BO6" s="11">
        <v>6.1785483870968001</v>
      </c>
      <c r="BP6" s="13">
        <f>'[1]טבלה מסכמת סלים'!D3</f>
        <v>45214</v>
      </c>
      <c r="BQ6" s="14">
        <f>HLOOKUP(BP6,D5:BM93,89,FALSE)</f>
        <v>1365.5000000000009</v>
      </c>
    </row>
    <row r="7" spans="1:69" ht="14.25" customHeight="1" x14ac:dyDescent="0.35">
      <c r="A7" s="3" t="s">
        <v>98</v>
      </c>
      <c r="B7" s="3" t="s">
        <v>12</v>
      </c>
      <c r="C7" s="10">
        <v>7290000060781</v>
      </c>
      <c r="D7" s="11">
        <v>6.17</v>
      </c>
      <c r="E7" s="11">
        <v>6.17</v>
      </c>
      <c r="F7" s="11">
        <v>6.17</v>
      </c>
      <c r="G7" s="11">
        <v>6.17</v>
      </c>
      <c r="H7" s="11">
        <v>6.17</v>
      </c>
      <c r="I7" s="11">
        <v>6.17</v>
      </c>
      <c r="J7" s="11">
        <v>6.17</v>
      </c>
      <c r="K7" s="11">
        <v>6.17</v>
      </c>
      <c r="L7" s="11">
        <v>6.17</v>
      </c>
      <c r="M7" s="11">
        <v>6.17</v>
      </c>
      <c r="N7" s="11">
        <v>6.17</v>
      </c>
      <c r="O7" s="11">
        <v>6.17</v>
      </c>
      <c r="P7" s="11">
        <v>6.17</v>
      </c>
      <c r="Q7" s="11">
        <v>6.17</v>
      </c>
      <c r="R7" s="11">
        <v>6.17</v>
      </c>
      <c r="S7" s="11">
        <v>6.17</v>
      </c>
      <c r="T7" s="11">
        <v>6.17</v>
      </c>
      <c r="U7" s="11">
        <v>6.17</v>
      </c>
      <c r="V7" s="11">
        <v>6.17</v>
      </c>
      <c r="W7" s="11">
        <v>6.17</v>
      </c>
      <c r="X7" s="11">
        <v>6.17</v>
      </c>
      <c r="Y7" s="11">
        <v>6.17</v>
      </c>
      <c r="Z7" s="11">
        <v>6.17</v>
      </c>
      <c r="AA7" s="11">
        <v>6.17</v>
      </c>
      <c r="AB7" s="11">
        <v>6.17</v>
      </c>
      <c r="AC7" s="11">
        <v>6.17</v>
      </c>
      <c r="AD7" s="11">
        <v>6.17</v>
      </c>
      <c r="AE7" s="11">
        <v>6.17</v>
      </c>
      <c r="AF7" s="11">
        <v>6.17</v>
      </c>
      <c r="AG7" s="11">
        <v>6.17</v>
      </c>
      <c r="AH7" s="11">
        <v>6.17</v>
      </c>
      <c r="AI7" s="11">
        <v>6.17</v>
      </c>
      <c r="AJ7" s="11">
        <v>6.7</v>
      </c>
      <c r="AK7" s="11">
        <v>6.17</v>
      </c>
      <c r="AL7" s="11">
        <v>6.17</v>
      </c>
      <c r="AM7" s="11">
        <v>6.17</v>
      </c>
      <c r="AN7" s="11">
        <v>6.17</v>
      </c>
      <c r="AO7" s="11">
        <v>6.17</v>
      </c>
      <c r="AP7" s="11">
        <v>6.17</v>
      </c>
      <c r="AQ7" s="11">
        <v>6.17</v>
      </c>
      <c r="AR7" s="11">
        <v>6.17</v>
      </c>
      <c r="AS7" s="11">
        <v>6.17</v>
      </c>
      <c r="AT7" s="11">
        <v>6.17</v>
      </c>
      <c r="AU7" s="11">
        <v>6.17</v>
      </c>
      <c r="AV7" s="11">
        <v>6.17</v>
      </c>
      <c r="AW7" s="11">
        <v>6.17</v>
      </c>
      <c r="AX7" s="11">
        <v>6.17</v>
      </c>
      <c r="AY7" s="11">
        <v>6.17</v>
      </c>
      <c r="AZ7" s="11">
        <v>6.17</v>
      </c>
      <c r="BA7" s="11">
        <v>6.17</v>
      </c>
      <c r="BB7" s="11">
        <v>6.17</v>
      </c>
      <c r="BC7" s="11">
        <v>6.17</v>
      </c>
      <c r="BD7" s="11">
        <v>6.17</v>
      </c>
      <c r="BE7" s="11">
        <v>6.17</v>
      </c>
      <c r="BF7" s="11">
        <v>6.17</v>
      </c>
      <c r="BG7" s="11">
        <v>6.17</v>
      </c>
      <c r="BH7" s="11">
        <v>6.17</v>
      </c>
      <c r="BI7" s="11">
        <v>6.17</v>
      </c>
      <c r="BJ7" s="11">
        <v>6.17</v>
      </c>
      <c r="BK7" s="11">
        <v>6.17</v>
      </c>
      <c r="BL7" s="11">
        <v>6.17</v>
      </c>
      <c r="BM7" s="11">
        <v>6.17</v>
      </c>
      <c r="BN7" s="12">
        <v>6.17</v>
      </c>
      <c r="BO7" s="11">
        <v>6.1785483870968001</v>
      </c>
      <c r="BP7" s="11"/>
      <c r="BQ7" s="11"/>
    </row>
    <row r="8" spans="1:69" ht="14.25" customHeight="1" x14ac:dyDescent="0.35">
      <c r="A8" s="3" t="s">
        <v>98</v>
      </c>
      <c r="B8" s="3" t="s">
        <v>13</v>
      </c>
      <c r="C8" s="10">
        <v>7290107871990</v>
      </c>
      <c r="D8" s="11">
        <v>6.17</v>
      </c>
      <c r="E8" s="11">
        <v>6.17</v>
      </c>
      <c r="F8" s="11">
        <v>6.17</v>
      </c>
      <c r="G8" s="11">
        <v>6.17</v>
      </c>
      <c r="H8" s="11">
        <v>6.17</v>
      </c>
      <c r="I8" s="11">
        <v>6.17</v>
      </c>
      <c r="J8" s="11">
        <v>6.17</v>
      </c>
      <c r="K8" s="11">
        <v>6.17</v>
      </c>
      <c r="L8" s="11">
        <v>6.17</v>
      </c>
      <c r="M8" s="11">
        <v>6.17</v>
      </c>
      <c r="N8" s="11">
        <v>6.17</v>
      </c>
      <c r="O8" s="11">
        <v>6.17</v>
      </c>
      <c r="P8" s="11">
        <v>6.17</v>
      </c>
      <c r="Q8" s="11">
        <v>6.17</v>
      </c>
      <c r="R8" s="11">
        <v>6.17</v>
      </c>
      <c r="S8" s="11">
        <v>6.17</v>
      </c>
      <c r="T8" s="11">
        <v>6.17</v>
      </c>
      <c r="U8" s="11">
        <v>6.17</v>
      </c>
      <c r="V8" s="11">
        <v>6.17</v>
      </c>
      <c r="W8" s="11">
        <v>6.17</v>
      </c>
      <c r="X8" s="11">
        <v>6.17</v>
      </c>
      <c r="Y8" s="11">
        <v>6.17</v>
      </c>
      <c r="Z8" s="11">
        <v>6.17</v>
      </c>
      <c r="AA8" s="11">
        <v>6.17</v>
      </c>
      <c r="AB8" s="11">
        <v>6.17</v>
      </c>
      <c r="AC8" s="11">
        <v>6.17</v>
      </c>
      <c r="AD8" s="11">
        <v>6.17</v>
      </c>
      <c r="AE8" s="11">
        <v>6.17</v>
      </c>
      <c r="AF8" s="11">
        <v>6.17</v>
      </c>
      <c r="AG8" s="11">
        <v>6.17</v>
      </c>
      <c r="AH8" s="11">
        <v>6.17</v>
      </c>
      <c r="AI8" s="11">
        <v>6.17</v>
      </c>
      <c r="AJ8" s="11">
        <v>6.7</v>
      </c>
      <c r="AK8" s="11">
        <v>6.17</v>
      </c>
      <c r="AL8" s="11">
        <v>6.17</v>
      </c>
      <c r="AM8" s="11">
        <v>6.17</v>
      </c>
      <c r="AN8" s="11">
        <v>6.17</v>
      </c>
      <c r="AO8" s="11">
        <v>6.17</v>
      </c>
      <c r="AP8" s="11">
        <v>6.17</v>
      </c>
      <c r="AQ8" s="11">
        <v>6.17</v>
      </c>
      <c r="AR8" s="11">
        <v>6.17</v>
      </c>
      <c r="AS8" s="11">
        <v>6.17</v>
      </c>
      <c r="AT8" s="11">
        <v>6.17</v>
      </c>
      <c r="AU8" s="11">
        <v>6.17</v>
      </c>
      <c r="AV8" s="11">
        <v>6.17</v>
      </c>
      <c r="AW8" s="11">
        <v>6.17</v>
      </c>
      <c r="AX8" s="11">
        <v>6.17</v>
      </c>
      <c r="AY8" s="11">
        <v>6.17</v>
      </c>
      <c r="AZ8" s="11">
        <v>6.17</v>
      </c>
      <c r="BA8" s="11">
        <v>6.17</v>
      </c>
      <c r="BB8" s="11">
        <v>6.17</v>
      </c>
      <c r="BC8" s="11">
        <v>6.17</v>
      </c>
      <c r="BD8" s="11">
        <v>6.17</v>
      </c>
      <c r="BE8" s="11">
        <v>6.17</v>
      </c>
      <c r="BF8" s="11">
        <v>6.17</v>
      </c>
      <c r="BG8" s="11">
        <v>6.17</v>
      </c>
      <c r="BH8" s="11">
        <v>6.17</v>
      </c>
      <c r="BI8" s="11">
        <v>6.17</v>
      </c>
      <c r="BJ8" s="11">
        <v>6.17</v>
      </c>
      <c r="BK8" s="11">
        <v>6.17</v>
      </c>
      <c r="BL8" s="11">
        <v>6.17</v>
      </c>
      <c r="BM8" s="11">
        <v>6.17</v>
      </c>
      <c r="BN8" s="12">
        <v>6.17</v>
      </c>
      <c r="BO8" s="11">
        <v>6.1785483870968001</v>
      </c>
      <c r="BP8" s="11"/>
      <c r="BQ8" s="11"/>
    </row>
    <row r="9" spans="1:69" ht="14.25" customHeight="1" x14ac:dyDescent="0.35">
      <c r="A9" s="3" t="s">
        <v>98</v>
      </c>
      <c r="B9" s="3" t="s">
        <v>14</v>
      </c>
      <c r="C9" s="10">
        <v>8076802085738</v>
      </c>
      <c r="D9" s="11">
        <v>7.9</v>
      </c>
      <c r="E9" s="11">
        <v>7.9</v>
      </c>
      <c r="F9" s="11">
        <v>7.9</v>
      </c>
      <c r="G9" s="11">
        <v>7.9</v>
      </c>
      <c r="H9" s="11">
        <v>7.9</v>
      </c>
      <c r="I9" s="11">
        <v>7.9</v>
      </c>
      <c r="J9" s="11">
        <v>7.9</v>
      </c>
      <c r="K9" s="11">
        <v>7.9</v>
      </c>
      <c r="L9" s="11">
        <v>7.9</v>
      </c>
      <c r="M9" s="11">
        <v>7.9</v>
      </c>
      <c r="N9" s="11">
        <v>7.9</v>
      </c>
      <c r="O9" s="11">
        <v>7.9</v>
      </c>
      <c r="P9" s="11">
        <v>7.9</v>
      </c>
      <c r="Q9" s="11">
        <v>7.9</v>
      </c>
      <c r="R9" s="11">
        <v>7.9</v>
      </c>
      <c r="S9" s="11">
        <v>7.9</v>
      </c>
      <c r="T9" s="11">
        <v>7.9</v>
      </c>
      <c r="U9" s="11">
        <v>7.9</v>
      </c>
      <c r="V9" s="11">
        <v>7.9</v>
      </c>
      <c r="W9" s="11">
        <v>7.9</v>
      </c>
      <c r="X9" s="11">
        <v>7.9</v>
      </c>
      <c r="Y9" s="11">
        <v>7.9</v>
      </c>
      <c r="Z9" s="11">
        <v>7.9</v>
      </c>
      <c r="AA9" s="11">
        <v>7.9</v>
      </c>
      <c r="AB9" s="11">
        <v>7.9</v>
      </c>
      <c r="AC9" s="11">
        <v>7.9</v>
      </c>
      <c r="AD9" s="11">
        <v>7.9</v>
      </c>
      <c r="AE9" s="11">
        <v>7.9</v>
      </c>
      <c r="AF9" s="11">
        <v>7.9</v>
      </c>
      <c r="AG9" s="11">
        <v>7.9</v>
      </c>
      <c r="AH9" s="11">
        <v>7.9</v>
      </c>
      <c r="AI9" s="11">
        <v>7.9</v>
      </c>
      <c r="AJ9" s="11">
        <v>7.9</v>
      </c>
      <c r="AK9" s="11">
        <v>7.9</v>
      </c>
      <c r="AL9" s="11">
        <v>7.9</v>
      </c>
      <c r="AM9" s="11">
        <v>7.9</v>
      </c>
      <c r="AN9" s="11">
        <v>7.9</v>
      </c>
      <c r="AO9" s="11">
        <v>7.9</v>
      </c>
      <c r="AP9" s="11">
        <v>7.9</v>
      </c>
      <c r="AQ9" s="11">
        <v>7.9</v>
      </c>
      <c r="AR9" s="11">
        <v>7.9</v>
      </c>
      <c r="AS9" s="11">
        <v>7.9</v>
      </c>
      <c r="AT9" s="11">
        <v>7.9</v>
      </c>
      <c r="AU9" s="11">
        <v>7.9</v>
      </c>
      <c r="AV9" s="11">
        <v>7.9</v>
      </c>
      <c r="AW9" s="11">
        <v>7.9</v>
      </c>
      <c r="AX9" s="11">
        <v>7.9</v>
      </c>
      <c r="AY9" s="11">
        <v>7.9</v>
      </c>
      <c r="AZ9" s="11">
        <v>7.9</v>
      </c>
      <c r="BA9" s="11">
        <v>7.9</v>
      </c>
      <c r="BB9" s="11">
        <v>7.9</v>
      </c>
      <c r="BC9" s="11">
        <v>7.9</v>
      </c>
      <c r="BD9" s="11">
        <v>7.9</v>
      </c>
      <c r="BE9" s="11">
        <v>7.9</v>
      </c>
      <c r="BF9" s="11">
        <v>7.9</v>
      </c>
      <c r="BG9" s="11">
        <v>7.9</v>
      </c>
      <c r="BH9" s="11">
        <v>7.9</v>
      </c>
      <c r="BI9" s="11">
        <v>7.9</v>
      </c>
      <c r="BJ9" s="11">
        <v>7.9</v>
      </c>
      <c r="BK9" s="11">
        <v>7.9</v>
      </c>
      <c r="BL9" s="11">
        <v>7.9</v>
      </c>
      <c r="BM9" s="11">
        <v>7.9</v>
      </c>
      <c r="BN9" s="12">
        <v>7.9</v>
      </c>
      <c r="BO9" s="11">
        <v>7.9</v>
      </c>
      <c r="BP9" s="11"/>
      <c r="BQ9" s="11"/>
    </row>
    <row r="10" spans="1:69" ht="14.25" customHeight="1" x14ac:dyDescent="0.35">
      <c r="A10" s="3" t="s">
        <v>98</v>
      </c>
      <c r="B10" s="3" t="s">
        <v>15</v>
      </c>
      <c r="C10" s="10">
        <v>8076800195057</v>
      </c>
      <c r="D10" s="11">
        <v>7.9</v>
      </c>
      <c r="E10" s="11">
        <v>7.9</v>
      </c>
      <c r="F10" s="11">
        <v>7.9</v>
      </c>
      <c r="G10" s="11">
        <v>7.9</v>
      </c>
      <c r="H10" s="11">
        <v>7.9</v>
      </c>
      <c r="I10" s="11">
        <v>7.9</v>
      </c>
      <c r="J10" s="11">
        <v>7.9</v>
      </c>
      <c r="K10" s="11">
        <v>7.9</v>
      </c>
      <c r="L10" s="11">
        <v>7.9</v>
      </c>
      <c r="M10" s="11">
        <v>7.9</v>
      </c>
      <c r="N10" s="11">
        <v>7.9</v>
      </c>
      <c r="O10" s="11">
        <v>7.9</v>
      </c>
      <c r="P10" s="11">
        <v>7.9</v>
      </c>
      <c r="Q10" s="11">
        <v>7.9</v>
      </c>
      <c r="R10" s="11">
        <v>7.9</v>
      </c>
      <c r="S10" s="11">
        <v>7.9</v>
      </c>
      <c r="T10" s="11">
        <v>7.9</v>
      </c>
      <c r="U10" s="11">
        <v>7.9</v>
      </c>
      <c r="V10" s="11">
        <v>7.9</v>
      </c>
      <c r="W10" s="11">
        <v>7.9</v>
      </c>
      <c r="X10" s="11">
        <v>7.9</v>
      </c>
      <c r="Y10" s="11">
        <v>7.9</v>
      </c>
      <c r="Z10" s="11">
        <v>7.9</v>
      </c>
      <c r="AA10" s="11">
        <v>7.9</v>
      </c>
      <c r="AB10" s="11">
        <v>7.9</v>
      </c>
      <c r="AC10" s="11">
        <v>7.9</v>
      </c>
      <c r="AD10" s="11">
        <v>7.9</v>
      </c>
      <c r="AE10" s="11">
        <v>7.9</v>
      </c>
      <c r="AF10" s="11">
        <v>7.9</v>
      </c>
      <c r="AG10" s="11">
        <v>7.9</v>
      </c>
      <c r="AH10" s="11">
        <v>7.9</v>
      </c>
      <c r="AI10" s="11">
        <v>7.9</v>
      </c>
      <c r="AJ10" s="11">
        <v>7.9</v>
      </c>
      <c r="AK10" s="11">
        <v>7.9</v>
      </c>
      <c r="AL10" s="11">
        <v>7.9</v>
      </c>
      <c r="AM10" s="11">
        <v>7.9</v>
      </c>
      <c r="AN10" s="11">
        <v>7.9</v>
      </c>
      <c r="AO10" s="11">
        <v>7.9</v>
      </c>
      <c r="AP10" s="11">
        <v>7.9</v>
      </c>
      <c r="AQ10" s="11">
        <v>7.9</v>
      </c>
      <c r="AR10" s="11">
        <v>7.9</v>
      </c>
      <c r="AS10" s="11">
        <v>7.9</v>
      </c>
      <c r="AT10" s="11">
        <v>7.9</v>
      </c>
      <c r="AU10" s="11">
        <v>7.9</v>
      </c>
      <c r="AV10" s="11">
        <v>7.9</v>
      </c>
      <c r="AW10" s="11">
        <v>7.9</v>
      </c>
      <c r="AX10" s="11">
        <v>7.9</v>
      </c>
      <c r="AY10" s="11">
        <v>7.9</v>
      </c>
      <c r="AZ10" s="11">
        <v>7.9</v>
      </c>
      <c r="BA10" s="11">
        <v>7.9</v>
      </c>
      <c r="BB10" s="11">
        <v>7.9</v>
      </c>
      <c r="BC10" s="11">
        <v>7.9</v>
      </c>
      <c r="BD10" s="11">
        <v>7.9</v>
      </c>
      <c r="BE10" s="11">
        <v>7.9</v>
      </c>
      <c r="BF10" s="11">
        <v>7.9</v>
      </c>
      <c r="BG10" s="11">
        <v>7.9</v>
      </c>
      <c r="BH10" s="11">
        <v>7.9</v>
      </c>
      <c r="BI10" s="11">
        <v>7.9</v>
      </c>
      <c r="BJ10" s="11">
        <v>7.9</v>
      </c>
      <c r="BK10" s="11">
        <v>7.9</v>
      </c>
      <c r="BL10" s="11">
        <v>7.9</v>
      </c>
      <c r="BM10" s="11">
        <v>7.9</v>
      </c>
      <c r="BN10" s="12">
        <v>7.9</v>
      </c>
      <c r="BO10" s="11">
        <v>7.9</v>
      </c>
      <c r="BP10" s="11"/>
      <c r="BQ10" s="11"/>
    </row>
    <row r="11" spans="1:69" ht="14.25" customHeight="1" x14ac:dyDescent="0.35">
      <c r="A11" s="3" t="s">
        <v>98</v>
      </c>
      <c r="B11" s="3" t="s">
        <v>16</v>
      </c>
      <c r="C11" s="10">
        <v>7290000104676</v>
      </c>
      <c r="D11" s="11">
        <v>13.43</v>
      </c>
      <c r="E11" s="11">
        <v>13.43</v>
      </c>
      <c r="F11" s="11">
        <v>13.43</v>
      </c>
      <c r="G11" s="11">
        <v>13.43</v>
      </c>
      <c r="H11" s="11">
        <v>13.43</v>
      </c>
      <c r="I11" s="11">
        <v>13.43</v>
      </c>
      <c r="J11" s="11">
        <v>13.43</v>
      </c>
      <c r="K11" s="11">
        <v>13.43</v>
      </c>
      <c r="L11" s="11">
        <v>13.43</v>
      </c>
      <c r="M11" s="11">
        <v>13.43</v>
      </c>
      <c r="N11" s="11">
        <v>13.43</v>
      </c>
      <c r="O11" s="11">
        <v>13.43</v>
      </c>
      <c r="P11" s="11">
        <v>13.43</v>
      </c>
      <c r="Q11" s="11">
        <v>13.43</v>
      </c>
      <c r="R11" s="11">
        <v>13.43</v>
      </c>
      <c r="S11" s="11">
        <v>13.43</v>
      </c>
      <c r="T11" s="11">
        <v>13.43</v>
      </c>
      <c r="U11" s="11">
        <v>13.43</v>
      </c>
      <c r="V11" s="11">
        <v>13.43</v>
      </c>
      <c r="W11" s="11">
        <v>13.43</v>
      </c>
      <c r="X11" s="11">
        <v>13.43</v>
      </c>
      <c r="Y11" s="11">
        <v>13.43</v>
      </c>
      <c r="Z11" s="11">
        <v>13.43</v>
      </c>
      <c r="AA11" s="11">
        <v>13.43</v>
      </c>
      <c r="AB11" s="11">
        <v>13.43</v>
      </c>
      <c r="AC11" s="11">
        <v>13.43</v>
      </c>
      <c r="AD11" s="11">
        <v>12.01</v>
      </c>
      <c r="AE11" s="11">
        <v>12.01</v>
      </c>
      <c r="AF11" s="11">
        <v>12.01</v>
      </c>
      <c r="AG11" s="11">
        <v>12.01</v>
      </c>
      <c r="AH11" s="11">
        <v>12.01</v>
      </c>
      <c r="AI11" s="11">
        <v>12.01</v>
      </c>
      <c r="AJ11" s="11">
        <v>12.058415841584001</v>
      </c>
      <c r="AK11" s="11">
        <v>13.43</v>
      </c>
      <c r="AL11" s="11">
        <v>13.43</v>
      </c>
      <c r="AM11" s="11">
        <v>13.43</v>
      </c>
      <c r="AN11" s="11">
        <v>13.43</v>
      </c>
      <c r="AO11" s="11">
        <v>13.43</v>
      </c>
      <c r="AP11" s="11">
        <v>13.43</v>
      </c>
      <c r="AQ11" s="11">
        <v>13.43</v>
      </c>
      <c r="AR11" s="11">
        <v>13.43</v>
      </c>
      <c r="AS11" s="11">
        <v>13.43</v>
      </c>
      <c r="AT11" s="11">
        <v>13.43</v>
      </c>
      <c r="AU11" s="11">
        <v>13.43</v>
      </c>
      <c r="AV11" s="11">
        <v>13.43</v>
      </c>
      <c r="AW11" s="11">
        <v>13.43</v>
      </c>
      <c r="AX11" s="11">
        <v>13.43</v>
      </c>
      <c r="AY11" s="11">
        <v>13.43</v>
      </c>
      <c r="AZ11" s="11">
        <v>13.43</v>
      </c>
      <c r="BA11" s="11">
        <v>13.43</v>
      </c>
      <c r="BB11" s="11">
        <v>13.43</v>
      </c>
      <c r="BC11" s="11">
        <v>13.43</v>
      </c>
      <c r="BD11" s="11">
        <v>13.43</v>
      </c>
      <c r="BE11" s="11">
        <v>13.43</v>
      </c>
      <c r="BF11" s="11">
        <v>13.43</v>
      </c>
      <c r="BG11" s="11">
        <v>13.43</v>
      </c>
      <c r="BH11" s="11">
        <v>12.059595959596001</v>
      </c>
      <c r="BI11" s="11">
        <v>12.059595959596001</v>
      </c>
      <c r="BJ11" s="11">
        <v>12.058999999999999</v>
      </c>
      <c r="BK11" s="11">
        <v>12.058999999999999</v>
      </c>
      <c r="BL11" s="11">
        <v>17.899999999999999</v>
      </c>
      <c r="BM11" s="11">
        <v>12</v>
      </c>
      <c r="BN11" s="12">
        <v>12</v>
      </c>
      <c r="BO11" s="11">
        <v>13.23105818969</v>
      </c>
      <c r="BP11" s="11"/>
      <c r="BQ11" s="11"/>
    </row>
    <row r="12" spans="1:69" ht="14.25" customHeight="1" x14ac:dyDescent="0.35">
      <c r="A12" s="3" t="s">
        <v>98</v>
      </c>
      <c r="B12" s="3" t="s">
        <v>17</v>
      </c>
      <c r="C12" s="10">
        <v>7290000104201</v>
      </c>
      <c r="D12" s="11">
        <v>13.43</v>
      </c>
      <c r="E12" s="11">
        <v>13.43</v>
      </c>
      <c r="F12" s="11">
        <v>13.43</v>
      </c>
      <c r="G12" s="11">
        <v>13.43</v>
      </c>
      <c r="H12" s="11">
        <v>13.43</v>
      </c>
      <c r="I12" s="11">
        <v>13.43</v>
      </c>
      <c r="J12" s="11">
        <v>13.43</v>
      </c>
      <c r="K12" s="11">
        <v>13.43</v>
      </c>
      <c r="L12" s="11">
        <v>13.43</v>
      </c>
      <c r="M12" s="11">
        <v>13.43</v>
      </c>
      <c r="N12" s="11">
        <v>13.43</v>
      </c>
      <c r="O12" s="11">
        <v>13.43</v>
      </c>
      <c r="P12" s="11">
        <v>13.43</v>
      </c>
      <c r="Q12" s="11">
        <v>11.93</v>
      </c>
      <c r="R12" s="11">
        <v>11.93</v>
      </c>
      <c r="S12" s="11">
        <v>11.93</v>
      </c>
      <c r="T12" s="11">
        <v>11.93</v>
      </c>
      <c r="U12" s="11">
        <v>13.43</v>
      </c>
      <c r="V12" s="11">
        <v>13.43</v>
      </c>
      <c r="W12" s="11">
        <v>13.43</v>
      </c>
      <c r="X12" s="11">
        <v>13.43</v>
      </c>
      <c r="Y12" s="11">
        <v>13.43</v>
      </c>
      <c r="Z12" s="11">
        <v>13.43</v>
      </c>
      <c r="AA12" s="11">
        <v>13.43</v>
      </c>
      <c r="AB12" s="11">
        <v>13.43</v>
      </c>
      <c r="AC12" s="11">
        <v>13.43</v>
      </c>
      <c r="AD12" s="11">
        <v>13.43</v>
      </c>
      <c r="AE12" s="11">
        <v>13.43</v>
      </c>
      <c r="AF12" s="11">
        <v>13.43</v>
      </c>
      <c r="AG12" s="11">
        <v>13.43</v>
      </c>
      <c r="AH12" s="11">
        <v>13.43</v>
      </c>
      <c r="AI12" s="11">
        <v>13.43</v>
      </c>
      <c r="AJ12" s="11">
        <v>17.899999999999999</v>
      </c>
      <c r="AK12" s="11">
        <v>13.43</v>
      </c>
      <c r="AL12" s="11">
        <v>13.43</v>
      </c>
      <c r="AM12" s="11">
        <v>13.43</v>
      </c>
      <c r="AN12" s="11">
        <v>13.43</v>
      </c>
      <c r="AO12" s="11">
        <v>13.43</v>
      </c>
      <c r="AP12" s="11">
        <v>13.474257425743</v>
      </c>
      <c r="AQ12" s="11">
        <v>13.43</v>
      </c>
      <c r="AR12" s="11">
        <v>13.43</v>
      </c>
      <c r="AS12" s="11">
        <v>13.43</v>
      </c>
      <c r="AT12" s="11">
        <v>13.43</v>
      </c>
      <c r="AU12" s="11">
        <v>13.43</v>
      </c>
      <c r="AV12" s="11">
        <v>13.43</v>
      </c>
      <c r="AW12" s="11">
        <v>13.43</v>
      </c>
      <c r="AX12" s="11">
        <v>13.43</v>
      </c>
      <c r="AY12" s="11">
        <v>13.43</v>
      </c>
      <c r="AZ12" s="11">
        <v>13.43</v>
      </c>
      <c r="BA12" s="11">
        <v>13.43</v>
      </c>
      <c r="BB12" s="11">
        <v>13.43</v>
      </c>
      <c r="BC12" s="11">
        <v>13.43</v>
      </c>
      <c r="BD12" s="11">
        <v>13.43</v>
      </c>
      <c r="BE12" s="11">
        <v>13.43</v>
      </c>
      <c r="BF12" s="11">
        <v>13.43</v>
      </c>
      <c r="BG12" s="11">
        <v>13.43</v>
      </c>
      <c r="BH12" s="11">
        <v>17.899999999999999</v>
      </c>
      <c r="BI12" s="11">
        <v>17.899999999999999</v>
      </c>
      <c r="BJ12" s="11">
        <v>17.899999999999999</v>
      </c>
      <c r="BK12" s="11">
        <v>17.899999999999999</v>
      </c>
      <c r="BL12" s="11">
        <v>17.899999999999999</v>
      </c>
      <c r="BM12" s="11">
        <v>17.899999999999999</v>
      </c>
      <c r="BN12" s="12">
        <v>17.899999999999999</v>
      </c>
      <c r="BO12" s="11">
        <v>13.838617055254</v>
      </c>
      <c r="BP12" s="11"/>
      <c r="BQ12" s="11"/>
    </row>
    <row r="13" spans="1:69" ht="14.25" customHeight="1" x14ac:dyDescent="0.35">
      <c r="A13" s="3" t="s">
        <v>98</v>
      </c>
      <c r="B13" s="3" t="s">
        <v>18</v>
      </c>
      <c r="C13" s="10">
        <v>7290000107189</v>
      </c>
      <c r="D13" s="11">
        <v>16.43</v>
      </c>
      <c r="E13" s="11">
        <v>16.43</v>
      </c>
      <c r="F13" s="11">
        <v>16.43</v>
      </c>
      <c r="G13" s="11">
        <v>16.43</v>
      </c>
      <c r="H13" s="11">
        <v>16.43</v>
      </c>
      <c r="I13" s="11">
        <v>16.43</v>
      </c>
      <c r="J13" s="11">
        <v>16.43</v>
      </c>
      <c r="K13" s="11">
        <v>16.43</v>
      </c>
      <c r="L13" s="11">
        <v>16.486391752576999</v>
      </c>
      <c r="M13" s="11">
        <v>16.43</v>
      </c>
      <c r="N13" s="11">
        <v>16.486391752576999</v>
      </c>
      <c r="O13" s="11">
        <v>16.43</v>
      </c>
      <c r="P13" s="11">
        <v>16.43</v>
      </c>
      <c r="Q13" s="11">
        <v>16.43</v>
      </c>
      <c r="R13" s="11">
        <v>16.43</v>
      </c>
      <c r="S13" s="11">
        <v>16.43</v>
      </c>
      <c r="T13" s="11">
        <v>16.43</v>
      </c>
      <c r="U13" s="11">
        <v>16.43</v>
      </c>
      <c r="V13" s="11">
        <v>16.43</v>
      </c>
      <c r="W13" s="11">
        <v>16.43</v>
      </c>
      <c r="X13" s="11">
        <v>16.43</v>
      </c>
      <c r="Y13" s="11">
        <v>16.43</v>
      </c>
      <c r="Z13" s="11">
        <v>16.43</v>
      </c>
      <c r="AA13" s="11">
        <v>16.43</v>
      </c>
      <c r="AB13" s="11">
        <v>16.43</v>
      </c>
      <c r="AC13" s="11">
        <v>16.43</v>
      </c>
      <c r="AD13" s="11">
        <v>16.43</v>
      </c>
      <c r="AE13" s="11">
        <v>16.43</v>
      </c>
      <c r="AF13" s="11">
        <v>16.43</v>
      </c>
      <c r="AG13" s="11">
        <v>16.43</v>
      </c>
      <c r="AH13" s="11">
        <v>16.43</v>
      </c>
      <c r="AI13" s="11">
        <v>16.43</v>
      </c>
      <c r="AJ13" s="11">
        <v>21.9</v>
      </c>
      <c r="AK13" s="11">
        <v>16.43</v>
      </c>
      <c r="AL13" s="11">
        <v>16.43</v>
      </c>
      <c r="AM13" s="11">
        <v>16.43</v>
      </c>
      <c r="AN13" s="11">
        <v>16.43</v>
      </c>
      <c r="AO13" s="11">
        <v>16.43</v>
      </c>
      <c r="AP13" s="11">
        <v>16.43</v>
      </c>
      <c r="AQ13" s="11">
        <v>16.43</v>
      </c>
      <c r="AR13" s="11">
        <v>16.43</v>
      </c>
      <c r="AS13" s="11">
        <v>16.43</v>
      </c>
      <c r="AT13" s="11">
        <v>16.43</v>
      </c>
      <c r="AU13" s="11">
        <v>16.43</v>
      </c>
      <c r="AV13" s="11">
        <v>16.43</v>
      </c>
      <c r="AW13" s="11">
        <v>16.43</v>
      </c>
      <c r="AX13" s="11">
        <v>16.43</v>
      </c>
      <c r="AY13" s="11">
        <v>16.43</v>
      </c>
      <c r="AZ13" s="11">
        <v>16.43</v>
      </c>
      <c r="BA13" s="11">
        <v>16.43</v>
      </c>
      <c r="BB13" s="11">
        <v>16.43</v>
      </c>
      <c r="BC13" s="11">
        <v>16.540505050505001</v>
      </c>
      <c r="BD13" s="11">
        <v>16.43</v>
      </c>
      <c r="BE13" s="11">
        <v>16.43</v>
      </c>
      <c r="BF13" s="11">
        <v>16.43</v>
      </c>
      <c r="BG13" s="11">
        <v>16.43</v>
      </c>
      <c r="BH13" s="11">
        <v>21.9</v>
      </c>
      <c r="BI13" s="11">
        <v>21.9</v>
      </c>
      <c r="BJ13" s="11">
        <v>21.9</v>
      </c>
      <c r="BK13" s="11">
        <v>21.9</v>
      </c>
      <c r="BL13" s="11">
        <v>21.9</v>
      </c>
      <c r="BM13" s="11">
        <v>21.9</v>
      </c>
      <c r="BN13" s="12">
        <v>21.9</v>
      </c>
      <c r="BO13" s="11">
        <v>17.051182073478</v>
      </c>
      <c r="BP13" s="11"/>
      <c r="BQ13" s="11"/>
    </row>
    <row r="14" spans="1:69" ht="14.25" customHeight="1" x14ac:dyDescent="0.35">
      <c r="A14" s="3" t="s">
        <v>98</v>
      </c>
      <c r="B14" s="3" t="s">
        <v>19</v>
      </c>
      <c r="C14" s="10">
        <v>7290000174099</v>
      </c>
      <c r="D14" s="11">
        <v>13.1</v>
      </c>
      <c r="E14" s="11">
        <v>13.1</v>
      </c>
      <c r="F14" s="11">
        <v>13.1</v>
      </c>
      <c r="G14" s="11">
        <v>13.1</v>
      </c>
      <c r="H14" s="11">
        <v>13.1</v>
      </c>
      <c r="I14" s="11">
        <v>13.1</v>
      </c>
      <c r="J14" s="11">
        <v>13.1</v>
      </c>
      <c r="K14" s="11">
        <v>13.1</v>
      </c>
      <c r="L14" s="11">
        <v>13.1</v>
      </c>
      <c r="M14" s="11">
        <v>13.1</v>
      </c>
      <c r="N14" s="11">
        <v>13.1</v>
      </c>
      <c r="O14" s="11">
        <v>13.1</v>
      </c>
      <c r="P14" s="11">
        <v>13.1</v>
      </c>
      <c r="Q14" s="11">
        <v>13.1</v>
      </c>
      <c r="R14" s="11">
        <v>13.1</v>
      </c>
      <c r="S14" s="11">
        <v>13.1</v>
      </c>
      <c r="T14" s="11">
        <v>13.1</v>
      </c>
      <c r="U14" s="11">
        <v>13.1</v>
      </c>
      <c r="V14" s="11">
        <v>13.1</v>
      </c>
      <c r="W14" s="11">
        <v>13.1</v>
      </c>
      <c r="X14" s="11">
        <v>13.1</v>
      </c>
      <c r="Y14" s="11">
        <v>13.1</v>
      </c>
      <c r="Z14" s="11">
        <v>13.1</v>
      </c>
      <c r="AA14" s="11">
        <v>13.1</v>
      </c>
      <c r="AB14" s="11">
        <v>13.1</v>
      </c>
      <c r="AC14" s="11">
        <v>13.1</v>
      </c>
      <c r="AD14" s="11">
        <v>13.1</v>
      </c>
      <c r="AE14" s="11">
        <v>13.1</v>
      </c>
      <c r="AF14" s="11">
        <v>13.1</v>
      </c>
      <c r="AG14" s="11">
        <v>13.1</v>
      </c>
      <c r="AH14" s="11">
        <v>13.1</v>
      </c>
      <c r="AI14" s="11">
        <v>13.1</v>
      </c>
      <c r="AJ14" s="11">
        <v>13.1</v>
      </c>
      <c r="AK14" s="11">
        <v>13.1</v>
      </c>
      <c r="AL14" s="11">
        <v>13.1</v>
      </c>
      <c r="AM14" s="11">
        <v>13.1</v>
      </c>
      <c r="AN14" s="11">
        <v>13.1</v>
      </c>
      <c r="AO14" s="11">
        <v>13.1</v>
      </c>
      <c r="AP14" s="11">
        <v>13.1</v>
      </c>
      <c r="AQ14" s="11">
        <v>13.1</v>
      </c>
      <c r="AR14" s="11">
        <v>13.1</v>
      </c>
      <c r="AS14" s="11">
        <v>13.1</v>
      </c>
      <c r="AT14" s="11">
        <v>13.1</v>
      </c>
      <c r="AU14" s="11">
        <v>13.1</v>
      </c>
      <c r="AV14" s="11">
        <v>13.1</v>
      </c>
      <c r="AW14" s="11">
        <v>13.1</v>
      </c>
      <c r="AX14" s="11">
        <v>13.1</v>
      </c>
      <c r="AY14" s="11">
        <v>13.1</v>
      </c>
      <c r="AZ14" s="11">
        <v>13.1</v>
      </c>
      <c r="BA14" s="11">
        <v>13.1</v>
      </c>
      <c r="BB14" s="11">
        <v>13.1</v>
      </c>
      <c r="BC14" s="11">
        <v>13.1</v>
      </c>
      <c r="BD14" s="11">
        <v>13.1</v>
      </c>
      <c r="BE14" s="11">
        <v>13.1</v>
      </c>
      <c r="BF14" s="11">
        <v>13.1</v>
      </c>
      <c r="BG14" s="11">
        <v>13.1</v>
      </c>
      <c r="BH14" s="11">
        <v>13.1</v>
      </c>
      <c r="BI14" s="11">
        <v>13.1</v>
      </c>
      <c r="BJ14" s="11">
        <v>13.1</v>
      </c>
      <c r="BK14" s="11">
        <v>13.1</v>
      </c>
      <c r="BL14" s="11">
        <v>13.1</v>
      </c>
      <c r="BM14" s="11">
        <v>13.1</v>
      </c>
      <c r="BN14" s="12">
        <v>13.1</v>
      </c>
      <c r="BO14" s="11">
        <v>13.1</v>
      </c>
      <c r="BP14" s="11"/>
      <c r="BQ14" s="11"/>
    </row>
    <row r="15" spans="1:69" ht="14.25" customHeight="1" x14ac:dyDescent="0.35">
      <c r="A15" s="3" t="s">
        <v>98</v>
      </c>
      <c r="B15" s="3" t="s">
        <v>20</v>
      </c>
      <c r="C15" s="10">
        <v>7290002824640</v>
      </c>
      <c r="D15" s="11">
        <v>5.43</v>
      </c>
      <c r="E15" s="11">
        <v>5.43</v>
      </c>
      <c r="F15" s="11">
        <v>5.43</v>
      </c>
      <c r="G15" s="11">
        <v>5.43</v>
      </c>
      <c r="H15" s="11">
        <v>5.43</v>
      </c>
      <c r="I15" s="11">
        <v>5.43</v>
      </c>
      <c r="J15" s="11">
        <v>5.43</v>
      </c>
      <c r="K15" s="11">
        <v>5.43</v>
      </c>
      <c r="L15" s="11">
        <v>5.43</v>
      </c>
      <c r="M15" s="11">
        <v>5.43</v>
      </c>
      <c r="N15" s="11">
        <v>5.43</v>
      </c>
      <c r="O15" s="11">
        <v>5.43</v>
      </c>
      <c r="P15" s="11">
        <v>5.43</v>
      </c>
      <c r="Q15" s="11">
        <v>5.43</v>
      </c>
      <c r="R15" s="11">
        <v>5.43</v>
      </c>
      <c r="S15" s="11">
        <v>5.43</v>
      </c>
      <c r="T15" s="11">
        <v>5.43</v>
      </c>
      <c r="U15" s="11">
        <v>5.43</v>
      </c>
      <c r="V15" s="11">
        <v>5.43</v>
      </c>
      <c r="W15" s="11">
        <v>5.43</v>
      </c>
      <c r="X15" s="11">
        <v>5.43</v>
      </c>
      <c r="Y15" s="11">
        <v>5.43</v>
      </c>
      <c r="Z15" s="11">
        <v>5.43</v>
      </c>
      <c r="AA15" s="11">
        <v>5.43</v>
      </c>
      <c r="AB15" s="11">
        <v>5.43</v>
      </c>
      <c r="AC15" s="11">
        <v>5.43</v>
      </c>
      <c r="AD15" s="11">
        <v>5.43</v>
      </c>
      <c r="AE15" s="11">
        <v>5.43</v>
      </c>
      <c r="AF15" s="11">
        <v>5.43</v>
      </c>
      <c r="AG15" s="11">
        <v>5.43</v>
      </c>
      <c r="AH15" s="11">
        <v>5.43</v>
      </c>
      <c r="AI15" s="11">
        <v>5.43</v>
      </c>
      <c r="AJ15" s="11">
        <v>5.43</v>
      </c>
      <c r="AK15" s="11">
        <v>5.43</v>
      </c>
      <c r="AL15" s="11">
        <v>5.43</v>
      </c>
      <c r="AM15" s="11">
        <v>5.43</v>
      </c>
      <c r="AN15" s="11">
        <v>5.4256565656565998</v>
      </c>
      <c r="AO15" s="11">
        <v>5.4256565656565998</v>
      </c>
      <c r="AP15" s="11">
        <v>5.4256565656565998</v>
      </c>
      <c r="AQ15" s="11">
        <v>5.43</v>
      </c>
      <c r="AR15" s="11">
        <v>5.43</v>
      </c>
      <c r="AS15" s="11">
        <v>5.43</v>
      </c>
      <c r="AT15" s="11">
        <v>5.4207920792079003</v>
      </c>
      <c r="AU15" s="11">
        <v>5.4115841584158</v>
      </c>
      <c r="AV15" s="11">
        <v>5.3925742574257001</v>
      </c>
      <c r="AW15" s="11">
        <v>5.4016831683167998</v>
      </c>
      <c r="AX15" s="11">
        <v>5.43</v>
      </c>
      <c r="AY15" s="11">
        <v>5.43</v>
      </c>
      <c r="AZ15" s="11">
        <v>5.43</v>
      </c>
      <c r="BA15" s="11">
        <v>5.43</v>
      </c>
      <c r="BB15" s="11">
        <v>5.43</v>
      </c>
      <c r="BC15" s="11">
        <v>5.43</v>
      </c>
      <c r="BD15" s="11">
        <v>5.43</v>
      </c>
      <c r="BE15" s="11">
        <v>5.43</v>
      </c>
      <c r="BF15" s="11">
        <v>5.43</v>
      </c>
      <c r="BG15" s="11">
        <v>5.43</v>
      </c>
      <c r="BH15" s="11">
        <v>5.43</v>
      </c>
      <c r="BI15" s="11">
        <v>5.43</v>
      </c>
      <c r="BJ15" s="11">
        <v>5.43</v>
      </c>
      <c r="BK15" s="11">
        <v>5.43</v>
      </c>
      <c r="BL15" s="11">
        <v>5.43</v>
      </c>
      <c r="BM15" s="11">
        <v>5.43</v>
      </c>
      <c r="BN15" s="12">
        <v>5.43</v>
      </c>
      <c r="BO15" s="11">
        <v>5.4282839251667001</v>
      </c>
      <c r="BP15" s="11"/>
      <c r="BQ15" s="11"/>
    </row>
    <row r="16" spans="1:69" ht="14.25" customHeight="1" x14ac:dyDescent="0.35">
      <c r="A16" s="3" t="s">
        <v>98</v>
      </c>
      <c r="B16" s="3" t="s">
        <v>21</v>
      </c>
      <c r="C16" s="10">
        <v>7290000048185</v>
      </c>
      <c r="D16" s="11">
        <v>5.43</v>
      </c>
      <c r="E16" s="11">
        <v>5.43</v>
      </c>
      <c r="F16" s="11">
        <v>5.43</v>
      </c>
      <c r="G16" s="11">
        <v>5.43</v>
      </c>
      <c r="H16" s="11">
        <v>5.43</v>
      </c>
      <c r="I16" s="11">
        <v>5.43</v>
      </c>
      <c r="J16" s="11">
        <v>5.43</v>
      </c>
      <c r="K16" s="11">
        <v>5.43</v>
      </c>
      <c r="L16" s="11">
        <v>5.43</v>
      </c>
      <c r="M16" s="11">
        <v>5.43</v>
      </c>
      <c r="N16" s="11">
        <v>5.43</v>
      </c>
      <c r="O16" s="11">
        <v>5.43</v>
      </c>
      <c r="P16" s="11">
        <v>5.43</v>
      </c>
      <c r="Q16" s="11">
        <v>5.43</v>
      </c>
      <c r="R16" s="11">
        <v>5.43</v>
      </c>
      <c r="S16" s="11">
        <v>5.43</v>
      </c>
      <c r="T16" s="11">
        <v>5.43</v>
      </c>
      <c r="U16" s="11">
        <v>5.43</v>
      </c>
      <c r="V16" s="11">
        <v>5.43</v>
      </c>
      <c r="W16" s="11">
        <v>5.43</v>
      </c>
      <c r="X16" s="11">
        <v>5.43</v>
      </c>
      <c r="Y16" s="11">
        <v>5.43</v>
      </c>
      <c r="Z16" s="11">
        <v>5.43</v>
      </c>
      <c r="AA16" s="11">
        <v>5.43</v>
      </c>
      <c r="AB16" s="11">
        <v>5.43</v>
      </c>
      <c r="AC16" s="11">
        <v>5.43</v>
      </c>
      <c r="AD16" s="11">
        <v>5.43</v>
      </c>
      <c r="AE16" s="11">
        <v>5.43</v>
      </c>
      <c r="AF16" s="11">
        <v>5.43</v>
      </c>
      <c r="AG16" s="11">
        <v>5.43</v>
      </c>
      <c r="AH16" s="11">
        <v>5.43</v>
      </c>
      <c r="AI16" s="11">
        <v>5.43</v>
      </c>
      <c r="AJ16" s="11">
        <v>5.43</v>
      </c>
      <c r="AK16" s="11">
        <v>5.43</v>
      </c>
      <c r="AL16" s="11">
        <v>5.43</v>
      </c>
      <c r="AM16" s="11">
        <v>5.43</v>
      </c>
      <c r="AN16" s="11">
        <v>5.43</v>
      </c>
      <c r="AO16" s="11">
        <v>5.43</v>
      </c>
      <c r="AP16" s="11">
        <v>5.43</v>
      </c>
      <c r="AQ16" s="11">
        <v>5.43</v>
      </c>
      <c r="AR16" s="11">
        <v>5.43</v>
      </c>
      <c r="AS16" s="11">
        <v>5.43</v>
      </c>
      <c r="AT16" s="11">
        <v>5.42</v>
      </c>
      <c r="AU16" s="11">
        <v>5.42</v>
      </c>
      <c r="AV16" s="11">
        <v>5.43</v>
      </c>
      <c r="AW16" s="11">
        <v>5.43</v>
      </c>
      <c r="AX16" s="11">
        <v>5.43</v>
      </c>
      <c r="AY16" s="11">
        <v>5.43</v>
      </c>
      <c r="AZ16" s="11">
        <v>5.43</v>
      </c>
      <c r="BA16" s="11">
        <v>5.43</v>
      </c>
      <c r="BB16" s="11">
        <v>5.43</v>
      </c>
      <c r="BC16" s="11">
        <v>5.43</v>
      </c>
      <c r="BD16" s="11">
        <v>5.43</v>
      </c>
      <c r="BE16" s="11">
        <v>5.43</v>
      </c>
      <c r="BF16" s="11">
        <v>5.43</v>
      </c>
      <c r="BG16" s="11">
        <v>5.43</v>
      </c>
      <c r="BH16" s="11">
        <v>5.43</v>
      </c>
      <c r="BI16" s="11">
        <v>5.43</v>
      </c>
      <c r="BJ16" s="11">
        <v>5.43</v>
      </c>
      <c r="BK16" s="11">
        <v>5.43</v>
      </c>
      <c r="BL16" s="11">
        <v>5.43</v>
      </c>
      <c r="BM16" s="11">
        <v>5.43</v>
      </c>
      <c r="BN16" s="12">
        <v>5.43</v>
      </c>
      <c r="BO16" s="11">
        <v>5.4296774193547996</v>
      </c>
      <c r="BP16" s="11"/>
      <c r="BQ16" s="11"/>
    </row>
    <row r="17" spans="1:69" ht="14.25" customHeight="1" x14ac:dyDescent="0.35">
      <c r="A17" s="3" t="s">
        <v>98</v>
      </c>
      <c r="B17" s="3" t="s">
        <v>22</v>
      </c>
      <c r="C17" s="10">
        <v>7290004127800</v>
      </c>
      <c r="D17" s="11">
        <v>10.86</v>
      </c>
      <c r="E17" s="11">
        <v>10.86</v>
      </c>
      <c r="F17" s="11">
        <v>10.86</v>
      </c>
      <c r="G17" s="11">
        <v>10.86</v>
      </c>
      <c r="H17" s="11">
        <v>10.86</v>
      </c>
      <c r="I17" s="11">
        <v>10.86</v>
      </c>
      <c r="J17" s="11">
        <v>10.86</v>
      </c>
      <c r="K17" s="11">
        <v>10.86</v>
      </c>
      <c r="L17" s="11">
        <v>10.86</v>
      </c>
      <c r="M17" s="11">
        <v>10.86</v>
      </c>
      <c r="N17" s="11">
        <v>10.86</v>
      </c>
      <c r="O17" s="11">
        <v>10.86</v>
      </c>
      <c r="P17" s="11">
        <v>10.86</v>
      </c>
      <c r="Q17" s="11">
        <v>10.86</v>
      </c>
      <c r="R17" s="11">
        <v>10.86</v>
      </c>
      <c r="S17" s="11">
        <v>10.86</v>
      </c>
      <c r="T17" s="11">
        <v>10.86</v>
      </c>
      <c r="U17" s="11">
        <v>10.86</v>
      </c>
      <c r="V17" s="11">
        <v>10.86</v>
      </c>
      <c r="W17" s="11">
        <v>10.86</v>
      </c>
      <c r="X17" s="11">
        <v>10.86</v>
      </c>
      <c r="Y17" s="11">
        <v>10.86</v>
      </c>
      <c r="Z17" s="11">
        <v>10.86</v>
      </c>
      <c r="AA17" s="11">
        <v>10.86</v>
      </c>
      <c r="AB17" s="11">
        <v>10.86</v>
      </c>
      <c r="AC17" s="11">
        <v>10.86</v>
      </c>
      <c r="AD17" s="11">
        <v>10.86</v>
      </c>
      <c r="AE17" s="11">
        <v>10.86</v>
      </c>
      <c r="AF17" s="11">
        <v>10.86</v>
      </c>
      <c r="AG17" s="11">
        <v>10.86</v>
      </c>
      <c r="AH17" s="11">
        <v>10.86</v>
      </c>
      <c r="AI17" s="11">
        <v>10.86</v>
      </c>
      <c r="AJ17" s="11">
        <v>10.86</v>
      </c>
      <c r="AK17" s="11">
        <v>10.86</v>
      </c>
      <c r="AL17" s="11">
        <v>10.85</v>
      </c>
      <c r="AM17" s="11">
        <v>10.86</v>
      </c>
      <c r="AN17" s="11">
        <v>10.86</v>
      </c>
      <c r="AO17" s="11">
        <v>10.85</v>
      </c>
      <c r="AP17" s="11">
        <v>10.85</v>
      </c>
      <c r="AQ17" s="11">
        <v>10.86</v>
      </c>
      <c r="AR17" s="11">
        <v>10.86</v>
      </c>
      <c r="AS17" s="11">
        <v>10.86</v>
      </c>
      <c r="AT17" s="11">
        <v>10.85</v>
      </c>
      <c r="AU17" s="11">
        <v>10.86</v>
      </c>
      <c r="AV17" s="11">
        <v>10.86</v>
      </c>
      <c r="AW17" s="11">
        <v>10.86</v>
      </c>
      <c r="AX17" s="11">
        <v>10.86</v>
      </c>
      <c r="AY17" s="11">
        <v>10.86</v>
      </c>
      <c r="AZ17" s="11">
        <v>10.86</v>
      </c>
      <c r="BA17" s="11">
        <v>10.86</v>
      </c>
      <c r="BB17" s="11">
        <v>10.86</v>
      </c>
      <c r="BC17" s="11">
        <v>10.86</v>
      </c>
      <c r="BD17" s="11">
        <v>10.86</v>
      </c>
      <c r="BE17" s="11">
        <v>10.86</v>
      </c>
      <c r="BF17" s="11">
        <v>10.86</v>
      </c>
      <c r="BG17" s="11">
        <v>10.86</v>
      </c>
      <c r="BH17" s="11">
        <v>10.86</v>
      </c>
      <c r="BI17" s="11">
        <v>10.86</v>
      </c>
      <c r="BJ17" s="11">
        <v>10.86</v>
      </c>
      <c r="BK17" s="11">
        <v>10.86</v>
      </c>
      <c r="BL17" s="11">
        <v>10.86</v>
      </c>
      <c r="BM17" s="11">
        <v>10.86</v>
      </c>
      <c r="BN17" s="12">
        <v>10.86</v>
      </c>
      <c r="BO17" s="11">
        <v>10.859354838710001</v>
      </c>
      <c r="BP17" s="11"/>
      <c r="BQ17" s="11"/>
    </row>
    <row r="18" spans="1:69" ht="14.25" customHeight="1" x14ac:dyDescent="0.35">
      <c r="A18" s="3" t="s">
        <v>98</v>
      </c>
      <c r="B18" s="3" t="s">
        <v>23</v>
      </c>
      <c r="C18" s="10">
        <v>7290002824183</v>
      </c>
      <c r="D18" s="11">
        <v>10.86</v>
      </c>
      <c r="E18" s="11">
        <v>10.86</v>
      </c>
      <c r="F18" s="11">
        <v>10.86</v>
      </c>
      <c r="G18" s="11">
        <v>10.86</v>
      </c>
      <c r="H18" s="11">
        <v>10.86</v>
      </c>
      <c r="I18" s="11">
        <v>10.86</v>
      </c>
      <c r="J18" s="11">
        <v>10.86</v>
      </c>
      <c r="K18" s="11">
        <v>10.86</v>
      </c>
      <c r="L18" s="11">
        <v>10.86</v>
      </c>
      <c r="M18" s="11">
        <v>10.86</v>
      </c>
      <c r="N18" s="11">
        <v>10.86</v>
      </c>
      <c r="O18" s="11">
        <v>10.86</v>
      </c>
      <c r="P18" s="11">
        <v>10.86</v>
      </c>
      <c r="Q18" s="11">
        <v>10.86</v>
      </c>
      <c r="R18" s="11">
        <v>10.86</v>
      </c>
      <c r="S18" s="11">
        <v>10.86</v>
      </c>
      <c r="T18" s="11">
        <v>10.86</v>
      </c>
      <c r="U18" s="11">
        <v>10.86</v>
      </c>
      <c r="V18" s="11">
        <v>10.86</v>
      </c>
      <c r="W18" s="11">
        <v>10.86</v>
      </c>
      <c r="X18" s="11">
        <v>10.86</v>
      </c>
      <c r="Y18" s="11">
        <v>10.86</v>
      </c>
      <c r="Z18" s="11">
        <v>10.86</v>
      </c>
      <c r="AA18" s="11">
        <v>10.86</v>
      </c>
      <c r="AB18" s="11">
        <v>10.86</v>
      </c>
      <c r="AC18" s="11">
        <v>10.86</v>
      </c>
      <c r="AD18" s="11">
        <v>10.86</v>
      </c>
      <c r="AE18" s="11">
        <v>10.86</v>
      </c>
      <c r="AF18" s="11">
        <v>10.86</v>
      </c>
      <c r="AG18" s="11">
        <v>10.86</v>
      </c>
      <c r="AH18" s="11">
        <v>10.86</v>
      </c>
      <c r="AI18" s="11">
        <v>10.86</v>
      </c>
      <c r="AJ18" s="11">
        <v>10.86</v>
      </c>
      <c r="AK18" s="11">
        <v>10.86</v>
      </c>
      <c r="AL18" s="11">
        <v>10.86</v>
      </c>
      <c r="AM18" s="11">
        <v>10.86</v>
      </c>
      <c r="AN18" s="11">
        <v>10.86</v>
      </c>
      <c r="AO18" s="11">
        <v>10.86</v>
      </c>
      <c r="AP18" s="11">
        <v>10.86</v>
      </c>
      <c r="AQ18" s="11">
        <v>10.86</v>
      </c>
      <c r="AR18" s="11">
        <v>10.86</v>
      </c>
      <c r="AS18" s="11">
        <v>10.86</v>
      </c>
      <c r="AT18" s="11">
        <v>10.84</v>
      </c>
      <c r="AU18" s="11">
        <v>10.86</v>
      </c>
      <c r="AV18" s="11">
        <v>10.84</v>
      </c>
      <c r="AW18" s="11">
        <v>10.84</v>
      </c>
      <c r="AX18" s="11">
        <v>10.86</v>
      </c>
      <c r="AY18" s="11">
        <v>10.86</v>
      </c>
      <c r="AZ18" s="11">
        <v>10.86</v>
      </c>
      <c r="BA18" s="11">
        <v>10.86</v>
      </c>
      <c r="BB18" s="11">
        <v>10.86</v>
      </c>
      <c r="BC18" s="11">
        <v>10.86</v>
      </c>
      <c r="BD18" s="11">
        <v>10.86</v>
      </c>
      <c r="BE18" s="11">
        <v>10.86</v>
      </c>
      <c r="BF18" s="11">
        <v>10.86</v>
      </c>
      <c r="BG18" s="11">
        <v>10.86</v>
      </c>
      <c r="BH18" s="11">
        <v>10.84</v>
      </c>
      <c r="BI18" s="11">
        <v>10.84</v>
      </c>
      <c r="BJ18" s="11">
        <v>10.86</v>
      </c>
      <c r="BK18" s="11">
        <v>10.86</v>
      </c>
      <c r="BL18" s="11">
        <v>10.86</v>
      </c>
      <c r="BM18" s="11">
        <v>10.86</v>
      </c>
      <c r="BN18" s="12">
        <v>10.86</v>
      </c>
      <c r="BO18" s="11">
        <v>10.858387096774001</v>
      </c>
      <c r="BP18" s="11"/>
      <c r="BQ18" s="11"/>
    </row>
    <row r="19" spans="1:69" ht="14.25" customHeight="1" x14ac:dyDescent="0.35">
      <c r="A19" s="3" t="s">
        <v>98</v>
      </c>
      <c r="B19" s="3" t="s">
        <v>24</v>
      </c>
      <c r="C19" s="10">
        <v>7290106574977</v>
      </c>
      <c r="D19" s="11">
        <v>11.6</v>
      </c>
      <c r="E19" s="11">
        <v>11.6</v>
      </c>
      <c r="F19" s="11">
        <v>11.6</v>
      </c>
      <c r="G19" s="11">
        <v>11.6</v>
      </c>
      <c r="H19" s="11">
        <v>11.6</v>
      </c>
      <c r="I19" s="11">
        <v>11.6</v>
      </c>
      <c r="J19" s="11">
        <v>11.6</v>
      </c>
      <c r="K19" s="11">
        <v>9</v>
      </c>
      <c r="L19" s="11">
        <v>9</v>
      </c>
      <c r="M19" s="11">
        <v>9</v>
      </c>
      <c r="N19" s="11">
        <v>9</v>
      </c>
      <c r="O19" s="11">
        <v>9</v>
      </c>
      <c r="P19" s="11">
        <v>9</v>
      </c>
      <c r="Q19" s="11">
        <v>8.6999999999999993</v>
      </c>
      <c r="R19" s="11">
        <v>8.6999999999999993</v>
      </c>
      <c r="S19" s="11">
        <v>8.6999999999999993</v>
      </c>
      <c r="T19" s="11">
        <v>8.6999999999999993</v>
      </c>
      <c r="U19" s="11">
        <v>9</v>
      </c>
      <c r="V19" s="11">
        <v>9</v>
      </c>
      <c r="W19" s="11">
        <v>9</v>
      </c>
      <c r="X19" s="11">
        <v>9</v>
      </c>
      <c r="Y19" s="11">
        <v>9</v>
      </c>
      <c r="Z19" s="11">
        <v>9</v>
      </c>
      <c r="AA19" s="11">
        <v>9</v>
      </c>
      <c r="AB19" s="11">
        <v>9</v>
      </c>
      <c r="AC19" s="11">
        <v>9</v>
      </c>
      <c r="AD19" s="11">
        <v>9</v>
      </c>
      <c r="AE19" s="11">
        <v>9</v>
      </c>
      <c r="AF19" s="11">
        <v>9</v>
      </c>
      <c r="AG19" s="11">
        <v>9</v>
      </c>
      <c r="AH19" s="11">
        <v>9</v>
      </c>
      <c r="AI19" s="11">
        <v>9.0257425742574</v>
      </c>
      <c r="AJ19" s="11">
        <v>11.6</v>
      </c>
      <c r="AK19" s="11">
        <v>11.6</v>
      </c>
      <c r="AL19" s="11">
        <v>11.6</v>
      </c>
      <c r="AM19" s="11">
        <v>11.6</v>
      </c>
      <c r="AN19" s="11">
        <v>11.6</v>
      </c>
      <c r="AO19" s="11">
        <v>11.6</v>
      </c>
      <c r="AP19" s="11">
        <v>11.6</v>
      </c>
      <c r="AQ19" s="11">
        <v>11.6</v>
      </c>
      <c r="AR19" s="11">
        <v>11.6</v>
      </c>
      <c r="AS19" s="11">
        <v>11.6</v>
      </c>
      <c r="AT19" s="11">
        <v>8.5</v>
      </c>
      <c r="AU19" s="11">
        <v>8.5</v>
      </c>
      <c r="AV19" s="11">
        <v>8.5</v>
      </c>
      <c r="AW19" s="11">
        <v>8.5</v>
      </c>
      <c r="AX19" s="11">
        <v>8.5</v>
      </c>
      <c r="AY19" s="11">
        <v>8.5</v>
      </c>
      <c r="AZ19" s="11">
        <v>8.5</v>
      </c>
      <c r="BA19" s="11">
        <v>8.5</v>
      </c>
      <c r="BB19" s="11">
        <v>8.5</v>
      </c>
      <c r="BC19" s="11">
        <v>8.5</v>
      </c>
      <c r="BD19" s="11">
        <v>8.5</v>
      </c>
      <c r="BE19" s="11">
        <v>8.5</v>
      </c>
      <c r="BF19" s="11">
        <v>8.5</v>
      </c>
      <c r="BG19" s="11">
        <v>8.5</v>
      </c>
      <c r="BH19" s="11">
        <v>11.6</v>
      </c>
      <c r="BI19" s="11">
        <v>11.6</v>
      </c>
      <c r="BJ19" s="11">
        <v>11.6</v>
      </c>
      <c r="BK19" s="11">
        <v>11.6</v>
      </c>
      <c r="BL19" s="11">
        <v>11.6</v>
      </c>
      <c r="BM19" s="11">
        <v>11.6</v>
      </c>
      <c r="BN19" s="12">
        <v>11.6</v>
      </c>
      <c r="BO19" s="11">
        <v>9.8326732673266992</v>
      </c>
      <c r="BP19" s="11"/>
      <c r="BQ19" s="11"/>
    </row>
    <row r="20" spans="1:69" ht="14.25" customHeight="1" x14ac:dyDescent="0.35">
      <c r="A20" s="3" t="s">
        <v>98</v>
      </c>
      <c r="B20" s="3" t="s">
        <v>25</v>
      </c>
      <c r="C20" s="10">
        <v>7290000076133</v>
      </c>
      <c r="D20" s="11">
        <v>10.4</v>
      </c>
      <c r="E20" s="11">
        <v>10.4</v>
      </c>
      <c r="F20" s="11">
        <v>10.4</v>
      </c>
      <c r="G20" s="11">
        <v>10.4</v>
      </c>
      <c r="H20" s="11">
        <v>10.4</v>
      </c>
      <c r="I20" s="11">
        <v>10.4</v>
      </c>
      <c r="J20" s="11">
        <v>10.4</v>
      </c>
      <c r="K20" s="11">
        <v>10.4</v>
      </c>
      <c r="L20" s="11">
        <v>10.4</v>
      </c>
      <c r="M20" s="11">
        <v>10.4</v>
      </c>
      <c r="N20" s="11">
        <v>10.4</v>
      </c>
      <c r="O20" s="11">
        <v>10.4</v>
      </c>
      <c r="P20" s="11">
        <v>10.4</v>
      </c>
      <c r="Q20" s="11">
        <v>10.4</v>
      </c>
      <c r="R20" s="11">
        <v>10.4</v>
      </c>
      <c r="S20" s="11">
        <v>10.4</v>
      </c>
      <c r="T20" s="11">
        <v>10.4</v>
      </c>
      <c r="U20" s="11">
        <v>10.4</v>
      </c>
      <c r="V20" s="11">
        <v>10.4</v>
      </c>
      <c r="W20" s="11">
        <v>10.4</v>
      </c>
      <c r="X20" s="11">
        <v>10.4</v>
      </c>
      <c r="Y20" s="11">
        <v>10.4</v>
      </c>
      <c r="Z20" s="11">
        <v>10.4</v>
      </c>
      <c r="AA20" s="11">
        <v>10.4</v>
      </c>
      <c r="AB20" s="11">
        <v>10.4</v>
      </c>
      <c r="AC20" s="11">
        <v>10.4</v>
      </c>
      <c r="AD20" s="11">
        <v>10.4</v>
      </c>
      <c r="AE20" s="11">
        <v>10.4</v>
      </c>
      <c r="AF20" s="11">
        <v>10.4</v>
      </c>
      <c r="AG20" s="11">
        <v>10.4</v>
      </c>
      <c r="AH20" s="11">
        <v>10.4</v>
      </c>
      <c r="AI20" s="11">
        <v>10.4</v>
      </c>
      <c r="AJ20" s="11">
        <v>10.4</v>
      </c>
      <c r="AK20" s="11">
        <v>10.4</v>
      </c>
      <c r="AL20" s="11">
        <v>10.4</v>
      </c>
      <c r="AM20" s="11">
        <v>10.4</v>
      </c>
      <c r="AN20" s="11">
        <v>10.4</v>
      </c>
      <c r="AO20" s="11">
        <v>10.4</v>
      </c>
      <c r="AP20" s="11">
        <v>10.4</v>
      </c>
      <c r="AQ20" s="11">
        <v>10.4</v>
      </c>
      <c r="AR20" s="11">
        <v>10.4</v>
      </c>
      <c r="AS20" s="11">
        <v>10.4</v>
      </c>
      <c r="AT20" s="11"/>
      <c r="AU20" s="11"/>
      <c r="AV20" s="11"/>
      <c r="AW20" s="11"/>
      <c r="AX20" s="11"/>
      <c r="AY20" s="11"/>
      <c r="AZ20" s="11">
        <f>AS20</f>
        <v>10.4</v>
      </c>
      <c r="BA20" s="11"/>
      <c r="BB20" s="11"/>
      <c r="BC20" s="11"/>
      <c r="BD20" s="11"/>
      <c r="BE20" s="11"/>
      <c r="BF20" s="11"/>
      <c r="BG20" s="11"/>
      <c r="BH20" s="11"/>
      <c r="BI20" s="11">
        <v>10.4</v>
      </c>
      <c r="BJ20" s="11">
        <v>10.4</v>
      </c>
      <c r="BK20" s="11">
        <v>10.4</v>
      </c>
      <c r="BL20" s="11">
        <v>10.4</v>
      </c>
      <c r="BM20" s="11">
        <v>10.4</v>
      </c>
      <c r="BN20" s="12">
        <v>10.4</v>
      </c>
      <c r="BO20" s="11">
        <v>10.4</v>
      </c>
      <c r="BP20" s="11"/>
      <c r="BQ20" s="11"/>
    </row>
    <row r="21" spans="1:69" ht="14.25" customHeight="1" x14ac:dyDescent="0.35">
      <c r="A21" s="3" t="s">
        <v>98</v>
      </c>
      <c r="B21" s="3" t="s">
        <v>26</v>
      </c>
      <c r="C21" s="10">
        <v>7290000211442</v>
      </c>
      <c r="D21" s="11">
        <v>10</v>
      </c>
      <c r="E21" s="11">
        <v>10</v>
      </c>
      <c r="F21" s="11">
        <v>10</v>
      </c>
      <c r="G21" s="11">
        <v>10</v>
      </c>
      <c r="H21" s="11">
        <v>10</v>
      </c>
      <c r="I21" s="11">
        <v>10</v>
      </c>
      <c r="J21" s="11">
        <v>10</v>
      </c>
      <c r="K21" s="11">
        <v>10</v>
      </c>
      <c r="L21" s="11">
        <v>10</v>
      </c>
      <c r="M21" s="11">
        <v>10</v>
      </c>
      <c r="N21" s="11">
        <v>10</v>
      </c>
      <c r="O21" s="11">
        <v>10</v>
      </c>
      <c r="P21" s="11">
        <v>10</v>
      </c>
      <c r="Q21" s="11">
        <v>10</v>
      </c>
      <c r="R21" s="11">
        <v>10</v>
      </c>
      <c r="S21" s="11">
        <v>10</v>
      </c>
      <c r="T21" s="11">
        <v>10</v>
      </c>
      <c r="U21" s="11">
        <v>10</v>
      </c>
      <c r="V21" s="11">
        <v>10</v>
      </c>
      <c r="W21" s="11">
        <v>10</v>
      </c>
      <c r="X21" s="11">
        <v>10</v>
      </c>
      <c r="Y21" s="11">
        <v>10</v>
      </c>
      <c r="Z21" s="11">
        <v>10</v>
      </c>
      <c r="AA21" s="11">
        <v>10</v>
      </c>
      <c r="AB21" s="11">
        <v>10</v>
      </c>
      <c r="AC21" s="11">
        <v>10</v>
      </c>
      <c r="AD21" s="11">
        <v>10</v>
      </c>
      <c r="AE21" s="11">
        <v>10</v>
      </c>
      <c r="AF21" s="11">
        <v>10</v>
      </c>
      <c r="AG21" s="11">
        <v>10</v>
      </c>
      <c r="AH21" s="11">
        <v>10</v>
      </c>
      <c r="AI21" s="11">
        <v>10</v>
      </c>
      <c r="AJ21" s="11">
        <v>10.9</v>
      </c>
      <c r="AK21" s="11">
        <v>10</v>
      </c>
      <c r="AL21" s="11">
        <v>10</v>
      </c>
      <c r="AM21" s="11">
        <v>10</v>
      </c>
      <c r="AN21" s="11">
        <v>10</v>
      </c>
      <c r="AO21" s="11">
        <v>10</v>
      </c>
      <c r="AP21" s="11">
        <v>10</v>
      </c>
      <c r="AQ21" s="11">
        <v>10</v>
      </c>
      <c r="AR21" s="11">
        <v>10</v>
      </c>
      <c r="AS21" s="11">
        <v>10</v>
      </c>
      <c r="AT21" s="11">
        <v>10</v>
      </c>
      <c r="AU21" s="11">
        <v>10</v>
      </c>
      <c r="AV21" s="11">
        <v>10</v>
      </c>
      <c r="AW21" s="11">
        <v>10</v>
      </c>
      <c r="AX21" s="11">
        <v>10</v>
      </c>
      <c r="AY21" s="11">
        <v>10</v>
      </c>
      <c r="AZ21" s="11">
        <v>10</v>
      </c>
      <c r="BA21" s="11">
        <v>10</v>
      </c>
      <c r="BB21" s="11">
        <v>10</v>
      </c>
      <c r="BC21" s="11">
        <v>10</v>
      </c>
      <c r="BD21" s="11">
        <v>10</v>
      </c>
      <c r="BE21" s="11">
        <v>10</v>
      </c>
      <c r="BF21" s="11">
        <v>10</v>
      </c>
      <c r="BG21" s="11">
        <v>10</v>
      </c>
      <c r="BH21" s="11">
        <v>10.9</v>
      </c>
      <c r="BI21" s="11">
        <v>10.9</v>
      </c>
      <c r="BJ21" s="11">
        <v>10.9</v>
      </c>
      <c r="BK21" s="11">
        <v>10.9</v>
      </c>
      <c r="BL21" s="11">
        <v>10.9</v>
      </c>
      <c r="BM21" s="11">
        <v>10.9</v>
      </c>
      <c r="BN21" s="12">
        <v>10.9</v>
      </c>
      <c r="BO21" s="11">
        <v>10.101612903226</v>
      </c>
      <c r="BP21" s="11"/>
      <c r="BQ21" s="11"/>
    </row>
    <row r="22" spans="1:69" ht="14.25" customHeight="1" x14ac:dyDescent="0.35">
      <c r="A22" s="3" t="s">
        <v>98</v>
      </c>
      <c r="B22" s="3" t="s">
        <v>27</v>
      </c>
      <c r="C22" s="10">
        <v>7290003643004</v>
      </c>
      <c r="D22" s="11">
        <v>14.9</v>
      </c>
      <c r="E22" s="11">
        <v>14.9</v>
      </c>
      <c r="F22" s="11">
        <v>14.9</v>
      </c>
      <c r="G22" s="11">
        <v>14.9</v>
      </c>
      <c r="H22" s="11">
        <v>14.9</v>
      </c>
      <c r="I22" s="11">
        <v>14.9</v>
      </c>
      <c r="J22" s="11">
        <v>14.9</v>
      </c>
      <c r="K22" s="11">
        <v>14.9</v>
      </c>
      <c r="L22" s="11">
        <v>14.9</v>
      </c>
      <c r="M22" s="11">
        <v>14.9</v>
      </c>
      <c r="N22" s="11">
        <v>14.9</v>
      </c>
      <c r="O22" s="11">
        <v>14.9</v>
      </c>
      <c r="P22" s="11">
        <v>14.9</v>
      </c>
      <c r="Q22" s="11">
        <v>14.9</v>
      </c>
      <c r="R22" s="11">
        <v>14.9</v>
      </c>
      <c r="S22" s="11">
        <v>14.9</v>
      </c>
      <c r="T22" s="11">
        <v>14.9</v>
      </c>
      <c r="U22" s="11">
        <v>14.9</v>
      </c>
      <c r="V22" s="11">
        <v>14.9</v>
      </c>
      <c r="W22" s="11">
        <v>14.9</v>
      </c>
      <c r="X22" s="11">
        <v>14.9</v>
      </c>
      <c r="Y22" s="11">
        <v>14.9</v>
      </c>
      <c r="Z22" s="11">
        <v>14.9</v>
      </c>
      <c r="AA22" s="11">
        <v>14.9</v>
      </c>
      <c r="AB22" s="11">
        <v>14.9</v>
      </c>
      <c r="AC22" s="11">
        <v>14.9</v>
      </c>
      <c r="AD22" s="11">
        <v>14.9</v>
      </c>
      <c r="AE22" s="11">
        <v>14.9</v>
      </c>
      <c r="AF22" s="11">
        <v>14.9</v>
      </c>
      <c r="AG22" s="11">
        <v>14.9</v>
      </c>
      <c r="AH22" s="11">
        <v>14.9</v>
      </c>
      <c r="AI22" s="11">
        <v>14.9</v>
      </c>
      <c r="AJ22" s="11">
        <v>14.9</v>
      </c>
      <c r="AK22" s="11">
        <v>14.9</v>
      </c>
      <c r="AL22" s="11">
        <v>14.9</v>
      </c>
      <c r="AM22" s="11">
        <v>14.9</v>
      </c>
      <c r="AN22" s="11">
        <v>14.9</v>
      </c>
      <c r="AO22" s="11">
        <v>14.9</v>
      </c>
      <c r="AP22" s="11">
        <v>14.9</v>
      </c>
      <c r="AQ22" s="11">
        <v>14.9</v>
      </c>
      <c r="AR22" s="11">
        <v>14.9</v>
      </c>
      <c r="AS22" s="11">
        <v>14.9</v>
      </c>
      <c r="AT22" s="11">
        <v>14.9</v>
      </c>
      <c r="AU22" s="11">
        <v>14.9</v>
      </c>
      <c r="AV22" s="11">
        <v>14.9</v>
      </c>
      <c r="AW22" s="11">
        <v>14.9</v>
      </c>
      <c r="AX22" s="11">
        <v>14.9</v>
      </c>
      <c r="AY22" s="11">
        <v>14.9</v>
      </c>
      <c r="AZ22" s="11">
        <v>14.9</v>
      </c>
      <c r="BA22" s="11">
        <v>14.9</v>
      </c>
      <c r="BB22" s="11">
        <v>14.9</v>
      </c>
      <c r="BC22" s="11">
        <v>14.9</v>
      </c>
      <c r="BD22" s="11">
        <v>14.9</v>
      </c>
      <c r="BE22" s="11">
        <v>14.9</v>
      </c>
      <c r="BF22" s="11">
        <v>14.9</v>
      </c>
      <c r="BG22" s="11">
        <v>14.9</v>
      </c>
      <c r="BH22" s="11">
        <v>14.9</v>
      </c>
      <c r="BI22" s="11">
        <v>14.9</v>
      </c>
      <c r="BJ22" s="11">
        <v>14.9</v>
      </c>
      <c r="BK22" s="11">
        <v>14.9</v>
      </c>
      <c r="BL22" s="11">
        <v>14.9</v>
      </c>
      <c r="BM22" s="11">
        <v>14.9</v>
      </c>
      <c r="BN22" s="12">
        <v>14.9</v>
      </c>
      <c r="BO22" s="11">
        <v>14.9</v>
      </c>
      <c r="BP22" s="11"/>
      <c r="BQ22" s="11"/>
    </row>
    <row r="23" spans="1:69" ht="14.25" customHeight="1" x14ac:dyDescent="0.35">
      <c r="A23" s="3" t="s">
        <v>98</v>
      </c>
      <c r="B23" s="3" t="s">
        <v>28</v>
      </c>
      <c r="C23" s="10">
        <v>8901537024014</v>
      </c>
      <c r="D23" s="11">
        <v>13.9</v>
      </c>
      <c r="E23" s="11">
        <v>13.9</v>
      </c>
      <c r="F23" s="11">
        <v>13.9</v>
      </c>
      <c r="G23" s="11">
        <v>13.9</v>
      </c>
      <c r="H23" s="11">
        <v>13.9</v>
      </c>
      <c r="I23" s="11">
        <v>13.9</v>
      </c>
      <c r="J23" s="11">
        <v>13.9</v>
      </c>
      <c r="K23" s="11">
        <v>13.9</v>
      </c>
      <c r="L23" s="11">
        <v>13.9</v>
      </c>
      <c r="M23" s="11">
        <v>13.9</v>
      </c>
      <c r="N23" s="11">
        <v>13.9</v>
      </c>
      <c r="O23" s="11">
        <v>13.9</v>
      </c>
      <c r="P23" s="11">
        <v>13.9</v>
      </c>
      <c r="Q23" s="11">
        <v>13.9</v>
      </c>
      <c r="R23" s="11">
        <v>13.9</v>
      </c>
      <c r="S23" s="11">
        <v>13.9</v>
      </c>
      <c r="T23" s="11">
        <v>13.9</v>
      </c>
      <c r="U23" s="11">
        <v>13.9</v>
      </c>
      <c r="V23" s="11">
        <v>13.9</v>
      </c>
      <c r="W23" s="11">
        <v>13.9</v>
      </c>
      <c r="X23" s="11">
        <v>13.9</v>
      </c>
      <c r="Y23" s="11">
        <v>13.9</v>
      </c>
      <c r="Z23" s="11">
        <v>13.9</v>
      </c>
      <c r="AA23" s="11">
        <v>13.9</v>
      </c>
      <c r="AB23" s="11">
        <v>13.9</v>
      </c>
      <c r="AC23" s="11">
        <v>13.9</v>
      </c>
      <c r="AD23" s="11">
        <v>13.9</v>
      </c>
      <c r="AE23" s="11">
        <v>13.9</v>
      </c>
      <c r="AF23" s="11">
        <v>13.9</v>
      </c>
      <c r="AG23" s="11">
        <v>13.9</v>
      </c>
      <c r="AH23" s="11">
        <v>13.9</v>
      </c>
      <c r="AI23" s="11">
        <v>13.9</v>
      </c>
      <c r="AJ23" s="11">
        <v>13.9</v>
      </c>
      <c r="AK23" s="11">
        <v>13.9</v>
      </c>
      <c r="AL23" s="11">
        <v>13.9</v>
      </c>
      <c r="AM23" s="11">
        <v>13.9</v>
      </c>
      <c r="AN23" s="11">
        <v>13.9</v>
      </c>
      <c r="AO23" s="11">
        <v>13.9</v>
      </c>
      <c r="AP23" s="11">
        <v>13.9</v>
      </c>
      <c r="AQ23" s="11">
        <v>13.9</v>
      </c>
      <c r="AR23" s="11">
        <v>13.9</v>
      </c>
      <c r="AS23" s="11">
        <v>13.9</v>
      </c>
      <c r="AT23" s="11">
        <v>13.9</v>
      </c>
      <c r="AU23" s="11">
        <v>13.9</v>
      </c>
      <c r="AV23" s="11">
        <v>13.9</v>
      </c>
      <c r="AW23" s="11">
        <v>13.9</v>
      </c>
      <c r="AX23" s="11">
        <v>13.9</v>
      </c>
      <c r="AY23" s="11">
        <v>13.9</v>
      </c>
      <c r="AZ23" s="11">
        <v>13.9</v>
      </c>
      <c r="BA23" s="11">
        <v>13.9</v>
      </c>
      <c r="BB23" s="11">
        <v>13.9</v>
      </c>
      <c r="BC23" s="11">
        <v>13.9</v>
      </c>
      <c r="BD23" s="11">
        <v>13.9</v>
      </c>
      <c r="BE23" s="11">
        <v>13.9</v>
      </c>
      <c r="BF23" s="11">
        <v>13.9</v>
      </c>
      <c r="BG23" s="11">
        <v>13.9</v>
      </c>
      <c r="BH23" s="11">
        <v>13.9</v>
      </c>
      <c r="BI23" s="11">
        <v>13.9</v>
      </c>
      <c r="BJ23" s="11">
        <v>13.9</v>
      </c>
      <c r="BK23" s="11">
        <v>13.9</v>
      </c>
      <c r="BL23" s="11">
        <v>13.9</v>
      </c>
      <c r="BM23" s="11">
        <v>13.9</v>
      </c>
      <c r="BN23" s="12">
        <v>13.9</v>
      </c>
      <c r="BO23" s="11">
        <v>13.9</v>
      </c>
      <c r="BP23" s="11"/>
      <c r="BQ23" s="11"/>
    </row>
    <row r="24" spans="1:69" ht="14.25" customHeight="1" x14ac:dyDescent="0.35">
      <c r="A24" s="3" t="s">
        <v>98</v>
      </c>
      <c r="B24" s="3" t="s">
        <v>29</v>
      </c>
      <c r="C24" s="10">
        <v>7290100700396</v>
      </c>
      <c r="D24" s="11">
        <v>10</v>
      </c>
      <c r="E24" s="11">
        <v>10</v>
      </c>
      <c r="F24" s="11">
        <v>10</v>
      </c>
      <c r="G24" s="11">
        <v>10</v>
      </c>
      <c r="H24" s="11">
        <v>10</v>
      </c>
      <c r="I24" s="11">
        <v>10</v>
      </c>
      <c r="J24" s="11">
        <v>10</v>
      </c>
      <c r="K24" s="11">
        <v>10</v>
      </c>
      <c r="L24" s="11">
        <v>10</v>
      </c>
      <c r="M24" s="11">
        <v>10</v>
      </c>
      <c r="N24" s="11">
        <v>10</v>
      </c>
      <c r="O24" s="11">
        <v>10</v>
      </c>
      <c r="P24" s="11">
        <v>10</v>
      </c>
      <c r="Q24" s="11">
        <v>10</v>
      </c>
      <c r="R24" s="11">
        <v>10</v>
      </c>
      <c r="S24" s="11">
        <v>10</v>
      </c>
      <c r="T24" s="11">
        <v>10</v>
      </c>
      <c r="U24" s="11">
        <v>10</v>
      </c>
      <c r="V24" s="11">
        <v>10</v>
      </c>
      <c r="W24" s="11">
        <v>10</v>
      </c>
      <c r="X24" s="11">
        <v>10</v>
      </c>
      <c r="Y24" s="11">
        <v>10</v>
      </c>
      <c r="Z24" s="11">
        <v>10</v>
      </c>
      <c r="AA24" s="11">
        <v>10</v>
      </c>
      <c r="AB24" s="11">
        <v>10</v>
      </c>
      <c r="AC24" s="11">
        <v>10</v>
      </c>
      <c r="AD24" s="11">
        <v>10</v>
      </c>
      <c r="AE24" s="11">
        <v>10</v>
      </c>
      <c r="AF24" s="11">
        <v>10</v>
      </c>
      <c r="AG24" s="11">
        <v>10</v>
      </c>
      <c r="AH24" s="11">
        <v>10</v>
      </c>
      <c r="AI24" s="11">
        <v>10</v>
      </c>
      <c r="AJ24" s="11">
        <v>11.9</v>
      </c>
      <c r="AK24" s="11">
        <v>10</v>
      </c>
      <c r="AL24" s="11">
        <v>10</v>
      </c>
      <c r="AM24" s="11">
        <v>10</v>
      </c>
      <c r="AN24" s="11">
        <v>10</v>
      </c>
      <c r="AO24" s="11">
        <v>10</v>
      </c>
      <c r="AP24" s="11">
        <v>10</v>
      </c>
      <c r="AQ24" s="11">
        <v>10</v>
      </c>
      <c r="AR24" s="11">
        <v>10</v>
      </c>
      <c r="AS24" s="11">
        <v>10</v>
      </c>
      <c r="AT24" s="11">
        <v>10</v>
      </c>
      <c r="AU24" s="11">
        <v>10</v>
      </c>
      <c r="AV24" s="11">
        <v>10</v>
      </c>
      <c r="AW24" s="11">
        <v>10</v>
      </c>
      <c r="AX24" s="11">
        <v>10</v>
      </c>
      <c r="AY24" s="11">
        <v>10</v>
      </c>
      <c r="AZ24" s="11">
        <v>10</v>
      </c>
      <c r="BA24" s="11">
        <v>10</v>
      </c>
      <c r="BB24" s="11">
        <v>10</v>
      </c>
      <c r="BC24" s="11">
        <v>10</v>
      </c>
      <c r="BD24" s="11">
        <v>10</v>
      </c>
      <c r="BE24" s="11">
        <v>11.9</v>
      </c>
      <c r="BF24" s="11">
        <v>11</v>
      </c>
      <c r="BG24" s="11">
        <v>11</v>
      </c>
      <c r="BH24" s="11">
        <v>11</v>
      </c>
      <c r="BI24" s="11">
        <v>11</v>
      </c>
      <c r="BJ24" s="11">
        <v>11</v>
      </c>
      <c r="BK24" s="11">
        <v>11</v>
      </c>
      <c r="BL24" s="11">
        <v>11</v>
      </c>
      <c r="BM24" s="11">
        <v>11</v>
      </c>
      <c r="BN24" s="12">
        <v>7.9</v>
      </c>
      <c r="BO24" s="11">
        <v>10.190322580645001</v>
      </c>
      <c r="BP24" s="11"/>
      <c r="BQ24" s="11"/>
    </row>
    <row r="25" spans="1:69" ht="14.25" customHeight="1" x14ac:dyDescent="0.35">
      <c r="A25" s="3" t="s">
        <v>98</v>
      </c>
      <c r="B25" s="3" t="s">
        <v>30</v>
      </c>
      <c r="C25" s="10">
        <v>7290000057118</v>
      </c>
      <c r="D25" s="11">
        <v>24.1</v>
      </c>
      <c r="E25" s="11">
        <v>24.1</v>
      </c>
      <c r="F25" s="11">
        <v>24.1</v>
      </c>
      <c r="G25" s="11">
        <v>24.1</v>
      </c>
      <c r="H25" s="11">
        <v>24.1</v>
      </c>
      <c r="I25" s="11">
        <v>24.1</v>
      </c>
      <c r="J25" s="11">
        <v>24.1</v>
      </c>
      <c r="K25" s="11">
        <v>24.1</v>
      </c>
      <c r="L25" s="11">
        <v>24.1</v>
      </c>
      <c r="M25" s="11">
        <v>24.1</v>
      </c>
      <c r="N25" s="11">
        <v>24.1</v>
      </c>
      <c r="O25" s="11">
        <v>24.1</v>
      </c>
      <c r="P25" s="11">
        <v>24.1</v>
      </c>
      <c r="Q25" s="11">
        <v>24.1</v>
      </c>
      <c r="R25" s="11">
        <v>24.1</v>
      </c>
      <c r="S25" s="11">
        <v>24.1</v>
      </c>
      <c r="T25" s="11">
        <v>24.1</v>
      </c>
      <c r="U25" s="11">
        <v>24.1</v>
      </c>
      <c r="V25" s="11">
        <v>24.1</v>
      </c>
      <c r="W25" s="11">
        <v>24.1</v>
      </c>
      <c r="X25" s="11">
        <v>24.1</v>
      </c>
      <c r="Y25" s="11">
        <v>24.1</v>
      </c>
      <c r="Z25" s="11">
        <v>24.1</v>
      </c>
      <c r="AA25" s="11">
        <v>24.1</v>
      </c>
      <c r="AB25" s="11">
        <v>24.1</v>
      </c>
      <c r="AC25" s="11">
        <v>24.1</v>
      </c>
      <c r="AD25" s="11">
        <v>24.1</v>
      </c>
      <c r="AE25" s="11">
        <v>24.1</v>
      </c>
      <c r="AF25" s="11">
        <v>24.1</v>
      </c>
      <c r="AG25" s="11">
        <v>24.1</v>
      </c>
      <c r="AH25" s="11">
        <v>24.1</v>
      </c>
      <c r="AI25" s="11">
        <v>24.1</v>
      </c>
      <c r="AJ25" s="11">
        <v>24.1</v>
      </c>
      <c r="AK25" s="11">
        <v>24.1</v>
      </c>
      <c r="AL25" s="11">
        <v>24.06</v>
      </c>
      <c r="AM25" s="11">
        <v>24.06</v>
      </c>
      <c r="AN25" s="11">
        <v>24.06</v>
      </c>
      <c r="AO25" s="11">
        <v>24.06</v>
      </c>
      <c r="AP25" s="11">
        <v>24.06</v>
      </c>
      <c r="AQ25" s="11">
        <v>24.1</v>
      </c>
      <c r="AR25" s="11">
        <v>24.1</v>
      </c>
      <c r="AS25" s="11">
        <v>24.1</v>
      </c>
      <c r="AT25" s="11">
        <v>24.1</v>
      </c>
      <c r="AU25" s="11">
        <v>24.1</v>
      </c>
      <c r="AV25" s="11">
        <v>24.1</v>
      </c>
      <c r="AW25" s="11">
        <v>24.1</v>
      </c>
      <c r="AX25" s="11">
        <v>24.1</v>
      </c>
      <c r="AY25" s="11">
        <v>24.06</v>
      </c>
      <c r="AZ25" s="11">
        <v>24.06</v>
      </c>
      <c r="BA25" s="11">
        <v>24.06</v>
      </c>
      <c r="BB25" s="11">
        <v>24.06</v>
      </c>
      <c r="BC25" s="11">
        <v>24.06</v>
      </c>
      <c r="BD25" s="11">
        <v>24.1</v>
      </c>
      <c r="BE25" s="11">
        <v>24.1</v>
      </c>
      <c r="BF25" s="11">
        <v>24.1</v>
      </c>
      <c r="BG25" s="11">
        <v>24.1</v>
      </c>
      <c r="BH25" s="11">
        <v>24.1</v>
      </c>
      <c r="BI25" s="11">
        <v>24.1</v>
      </c>
      <c r="BJ25" s="11">
        <v>24.1</v>
      </c>
      <c r="BK25" s="11">
        <v>24.1</v>
      </c>
      <c r="BL25" s="11">
        <v>24.1</v>
      </c>
      <c r="BM25" s="11">
        <v>24.1</v>
      </c>
      <c r="BN25" s="12">
        <v>24.1</v>
      </c>
      <c r="BO25" s="11">
        <v>24.093548387097002</v>
      </c>
      <c r="BP25" s="11"/>
      <c r="BQ25" s="11"/>
    </row>
    <row r="26" spans="1:69" ht="14.25" customHeight="1" x14ac:dyDescent="0.35">
      <c r="A26" s="3" t="s">
        <v>98</v>
      </c>
      <c r="B26" s="3" t="s">
        <v>31</v>
      </c>
      <c r="C26" s="10">
        <v>7290102394463</v>
      </c>
      <c r="D26" s="11">
        <v>31</v>
      </c>
      <c r="E26" s="11">
        <v>31</v>
      </c>
      <c r="F26" s="11">
        <v>31</v>
      </c>
      <c r="G26" s="11">
        <v>31</v>
      </c>
      <c r="H26" s="11">
        <v>31</v>
      </c>
      <c r="I26" s="11">
        <v>31</v>
      </c>
      <c r="J26" s="11">
        <v>31</v>
      </c>
      <c r="K26" s="11">
        <v>31</v>
      </c>
      <c r="L26" s="11">
        <v>31</v>
      </c>
      <c r="M26" s="11">
        <v>31</v>
      </c>
      <c r="N26" s="11">
        <v>31</v>
      </c>
      <c r="O26" s="11">
        <v>31</v>
      </c>
      <c r="P26" s="11">
        <v>31</v>
      </c>
      <c r="Q26" s="11">
        <v>31</v>
      </c>
      <c r="R26" s="11">
        <v>31</v>
      </c>
      <c r="S26" s="11">
        <v>31</v>
      </c>
      <c r="T26" s="11">
        <v>31</v>
      </c>
      <c r="U26" s="11">
        <v>31</v>
      </c>
      <c r="V26" s="11">
        <v>31</v>
      </c>
      <c r="W26" s="11">
        <v>31</v>
      </c>
      <c r="X26" s="11">
        <v>31</v>
      </c>
      <c r="Y26" s="11">
        <v>31</v>
      </c>
      <c r="Z26" s="11">
        <v>31</v>
      </c>
      <c r="AA26" s="11">
        <v>31</v>
      </c>
      <c r="AB26" s="11">
        <v>31</v>
      </c>
      <c r="AC26" s="11">
        <v>31</v>
      </c>
      <c r="AD26" s="11">
        <v>31</v>
      </c>
      <c r="AE26" s="11">
        <v>31</v>
      </c>
      <c r="AF26" s="11">
        <v>31</v>
      </c>
      <c r="AG26" s="11">
        <v>31</v>
      </c>
      <c r="AH26" s="11">
        <v>31</v>
      </c>
      <c r="AI26" s="11">
        <v>31</v>
      </c>
      <c r="AJ26" s="11">
        <v>31</v>
      </c>
      <c r="AK26" s="11">
        <v>31</v>
      </c>
      <c r="AL26" s="11">
        <v>31</v>
      </c>
      <c r="AM26" s="11">
        <v>31</v>
      </c>
      <c r="AN26" s="11">
        <v>31</v>
      </c>
      <c r="AO26" s="11">
        <v>31</v>
      </c>
      <c r="AP26" s="11">
        <v>31</v>
      </c>
      <c r="AQ26" s="11">
        <v>31</v>
      </c>
      <c r="AR26" s="11">
        <v>31</v>
      </c>
      <c r="AS26" s="11">
        <v>31</v>
      </c>
      <c r="AT26" s="11">
        <v>31</v>
      </c>
      <c r="AU26" s="11">
        <v>31</v>
      </c>
      <c r="AV26" s="11">
        <v>31</v>
      </c>
      <c r="AW26" s="11">
        <v>31</v>
      </c>
      <c r="AX26" s="11">
        <v>31</v>
      </c>
      <c r="AY26" s="11">
        <v>31</v>
      </c>
      <c r="AZ26" s="11">
        <v>31</v>
      </c>
      <c r="BA26" s="11">
        <v>31</v>
      </c>
      <c r="BB26" s="11">
        <v>31</v>
      </c>
      <c r="BC26" s="11">
        <v>31</v>
      </c>
      <c r="BD26" s="11">
        <v>31</v>
      </c>
      <c r="BE26" s="11">
        <v>31</v>
      </c>
      <c r="BF26" s="11">
        <v>31</v>
      </c>
      <c r="BG26" s="11">
        <v>31</v>
      </c>
      <c r="BH26" s="11">
        <v>31</v>
      </c>
      <c r="BI26" s="11">
        <v>31</v>
      </c>
      <c r="BJ26" s="11">
        <v>31</v>
      </c>
      <c r="BK26" s="11">
        <v>31</v>
      </c>
      <c r="BL26" s="11">
        <v>31</v>
      </c>
      <c r="BM26" s="11">
        <v>31</v>
      </c>
      <c r="BN26" s="12">
        <v>31</v>
      </c>
      <c r="BO26" s="11">
        <v>31</v>
      </c>
      <c r="BP26" s="11"/>
      <c r="BQ26" s="11"/>
    </row>
    <row r="27" spans="1:69" ht="14.25" customHeight="1" x14ac:dyDescent="0.35">
      <c r="A27" s="3" t="s">
        <v>98</v>
      </c>
      <c r="B27" s="3" t="s">
        <v>32</v>
      </c>
      <c r="C27" s="10">
        <v>7290000111186</v>
      </c>
      <c r="D27" s="11">
        <v>11.5</v>
      </c>
      <c r="E27" s="11">
        <v>11.5</v>
      </c>
      <c r="F27" s="11">
        <v>11.5</v>
      </c>
      <c r="G27" s="11">
        <v>11.5</v>
      </c>
      <c r="H27" s="11">
        <v>11.5</v>
      </c>
      <c r="I27" s="11">
        <v>11.5</v>
      </c>
      <c r="J27" s="11">
        <v>11.5</v>
      </c>
      <c r="K27" s="11">
        <v>11.5</v>
      </c>
      <c r="L27" s="11">
        <v>11.5</v>
      </c>
      <c r="M27" s="11">
        <v>11.5</v>
      </c>
      <c r="N27" s="11">
        <v>11.5</v>
      </c>
      <c r="O27" s="11">
        <v>11.5</v>
      </c>
      <c r="P27" s="11">
        <v>11.5</v>
      </c>
      <c r="Q27" s="11">
        <v>11.5</v>
      </c>
      <c r="R27" s="11">
        <v>11.5</v>
      </c>
      <c r="S27" s="11">
        <v>11.5</v>
      </c>
      <c r="T27" s="11">
        <v>11.5</v>
      </c>
      <c r="U27" s="11">
        <v>11.5</v>
      </c>
      <c r="V27" s="11">
        <v>11.5</v>
      </c>
      <c r="W27" s="11">
        <v>11.5</v>
      </c>
      <c r="X27" s="11">
        <v>11.5</v>
      </c>
      <c r="Y27" s="11">
        <v>11.5</v>
      </c>
      <c r="Z27" s="11">
        <v>11.5</v>
      </c>
      <c r="AA27" s="11">
        <v>11.5</v>
      </c>
      <c r="AB27" s="11">
        <v>11.5</v>
      </c>
      <c r="AC27" s="11">
        <v>11.5</v>
      </c>
      <c r="AD27" s="11">
        <v>11.5</v>
      </c>
      <c r="AE27" s="11">
        <v>11.5</v>
      </c>
      <c r="AF27" s="11">
        <v>11.5</v>
      </c>
      <c r="AG27" s="11">
        <v>11.5</v>
      </c>
      <c r="AH27" s="11">
        <v>11.5</v>
      </c>
      <c r="AI27" s="11">
        <v>11.5</v>
      </c>
      <c r="AJ27" s="11">
        <v>11.5</v>
      </c>
      <c r="AK27" s="11">
        <v>11.5</v>
      </c>
      <c r="AL27" s="11">
        <v>11.5</v>
      </c>
      <c r="AM27" s="11">
        <v>11.5</v>
      </c>
      <c r="AN27" s="11">
        <v>11.5</v>
      </c>
      <c r="AO27" s="11">
        <v>11.5</v>
      </c>
      <c r="AP27" s="11">
        <v>11.5</v>
      </c>
      <c r="AQ27" s="11">
        <v>11.5</v>
      </c>
      <c r="AR27" s="11">
        <v>11.5</v>
      </c>
      <c r="AS27" s="11">
        <v>11.5</v>
      </c>
      <c r="AT27" s="11">
        <v>11.5</v>
      </c>
      <c r="AU27" s="11">
        <v>11.5</v>
      </c>
      <c r="AV27" s="11">
        <v>11.5</v>
      </c>
      <c r="AW27" s="11">
        <v>11.5</v>
      </c>
      <c r="AX27" s="11">
        <v>11.5</v>
      </c>
      <c r="AY27" s="11">
        <v>11.5</v>
      </c>
      <c r="AZ27" s="11">
        <v>11.5</v>
      </c>
      <c r="BA27" s="11">
        <v>11.5</v>
      </c>
      <c r="BB27" s="11">
        <v>11.5</v>
      </c>
      <c r="BC27" s="11">
        <v>11.5</v>
      </c>
      <c r="BD27" s="11">
        <v>11.5</v>
      </c>
      <c r="BE27" s="11">
        <v>11.5</v>
      </c>
      <c r="BF27" s="11">
        <v>11.5</v>
      </c>
      <c r="BG27" s="11">
        <v>11.5</v>
      </c>
      <c r="BH27" s="11">
        <v>11.5</v>
      </c>
      <c r="BI27" s="11">
        <v>11.5</v>
      </c>
      <c r="BJ27" s="11">
        <v>11.5</v>
      </c>
      <c r="BK27" s="11">
        <v>11.5</v>
      </c>
      <c r="BL27" s="11">
        <v>11.5</v>
      </c>
      <c r="BM27" s="11">
        <v>11.5</v>
      </c>
      <c r="BN27" s="12">
        <v>10</v>
      </c>
      <c r="BO27" s="11">
        <v>11.5</v>
      </c>
      <c r="BP27" s="11"/>
      <c r="BQ27" s="11"/>
    </row>
    <row r="28" spans="1:69" ht="14.25" customHeight="1" x14ac:dyDescent="0.35">
      <c r="A28" s="3" t="s">
        <v>98</v>
      </c>
      <c r="B28" s="3" t="s">
        <v>33</v>
      </c>
      <c r="C28" s="10">
        <v>7290113192539</v>
      </c>
      <c r="D28" s="11">
        <v>7.6</v>
      </c>
      <c r="E28" s="11">
        <v>7.6</v>
      </c>
      <c r="F28" s="11">
        <v>7.6</v>
      </c>
      <c r="G28" s="11">
        <v>7.6</v>
      </c>
      <c r="H28" s="11">
        <v>7.6</v>
      </c>
      <c r="I28" s="11">
        <v>7.6</v>
      </c>
      <c r="J28" s="11">
        <v>7.6</v>
      </c>
      <c r="K28" s="11">
        <v>7.6</v>
      </c>
      <c r="L28" s="11">
        <v>7.6</v>
      </c>
      <c r="M28" s="11">
        <v>7.6</v>
      </c>
      <c r="N28" s="11">
        <v>7.6</v>
      </c>
      <c r="O28" s="11">
        <v>7.6</v>
      </c>
      <c r="P28" s="11">
        <v>7.6</v>
      </c>
      <c r="Q28" s="11">
        <v>7.6</v>
      </c>
      <c r="R28" s="11">
        <v>7.6</v>
      </c>
      <c r="S28" s="11">
        <v>7.6</v>
      </c>
      <c r="T28" s="11">
        <v>7.6</v>
      </c>
      <c r="U28" s="11">
        <v>7.6</v>
      </c>
      <c r="V28" s="11">
        <v>7.6</v>
      </c>
      <c r="W28" s="11">
        <v>7.6</v>
      </c>
      <c r="X28" s="11">
        <v>7.6</v>
      </c>
      <c r="Y28" s="11">
        <v>7.6</v>
      </c>
      <c r="Z28" s="11">
        <v>7.6</v>
      </c>
      <c r="AA28" s="11">
        <v>7.6</v>
      </c>
      <c r="AB28" s="11">
        <v>7.6</v>
      </c>
      <c r="AC28" s="11">
        <v>7.6</v>
      </c>
      <c r="AD28" s="11">
        <v>7.6</v>
      </c>
      <c r="AE28" s="11">
        <v>7.6</v>
      </c>
      <c r="AF28" s="11">
        <v>7.6</v>
      </c>
      <c r="AG28" s="11">
        <v>7.6</v>
      </c>
      <c r="AH28" s="11">
        <v>7.6</v>
      </c>
      <c r="AI28" s="11">
        <v>7.6</v>
      </c>
      <c r="AJ28" s="11">
        <v>7.6</v>
      </c>
      <c r="AK28" s="11">
        <v>7.6</v>
      </c>
      <c r="AL28" s="11">
        <v>7.6</v>
      </c>
      <c r="AM28" s="11">
        <v>7.6</v>
      </c>
      <c r="AN28" s="11">
        <v>7.6</v>
      </c>
      <c r="AO28" s="11">
        <v>7.6</v>
      </c>
      <c r="AP28" s="11">
        <v>7.6</v>
      </c>
      <c r="AQ28" s="11">
        <v>7.6</v>
      </c>
      <c r="AR28" s="11">
        <v>7.6</v>
      </c>
      <c r="AS28" s="11">
        <v>7.6</v>
      </c>
      <c r="AT28" s="11">
        <v>7.6</v>
      </c>
      <c r="AU28" s="11">
        <v>7.6</v>
      </c>
      <c r="AV28" s="11">
        <v>7.6</v>
      </c>
      <c r="AW28" s="11">
        <v>7.6</v>
      </c>
      <c r="AX28" s="11">
        <v>7.6</v>
      </c>
      <c r="AY28" s="11">
        <v>7.6</v>
      </c>
      <c r="AZ28" s="11">
        <v>7.6</v>
      </c>
      <c r="BA28" s="11">
        <v>7.6</v>
      </c>
      <c r="BB28" s="11">
        <v>7.6</v>
      </c>
      <c r="BC28" s="11">
        <v>7.6</v>
      </c>
      <c r="BD28" s="11">
        <v>7.6</v>
      </c>
      <c r="BE28" s="11">
        <v>7.6</v>
      </c>
      <c r="BF28" s="11">
        <v>7.6</v>
      </c>
      <c r="BG28" s="11">
        <v>7.6</v>
      </c>
      <c r="BH28" s="11">
        <v>7.6</v>
      </c>
      <c r="BI28" s="11">
        <v>7.6</v>
      </c>
      <c r="BJ28" s="11">
        <v>7.6</v>
      </c>
      <c r="BK28" s="11">
        <v>7.6</v>
      </c>
      <c r="BL28" s="11">
        <v>7.6</v>
      </c>
      <c r="BM28" s="11">
        <v>7.6</v>
      </c>
      <c r="BN28" s="12">
        <v>7.6</v>
      </c>
      <c r="BO28" s="11">
        <v>7.6</v>
      </c>
      <c r="BP28" s="11"/>
      <c r="BQ28" s="11"/>
    </row>
    <row r="29" spans="1:69" ht="14.25" customHeight="1" x14ac:dyDescent="0.35">
      <c r="A29" s="3" t="s">
        <v>98</v>
      </c>
      <c r="B29" s="3" t="s">
        <v>34</v>
      </c>
      <c r="C29" s="10">
        <v>7290000208329</v>
      </c>
      <c r="D29" s="11">
        <v>7.5</v>
      </c>
      <c r="E29" s="11">
        <v>7.5</v>
      </c>
      <c r="F29" s="11">
        <v>7.5</v>
      </c>
      <c r="G29" s="11">
        <v>7.5</v>
      </c>
      <c r="H29" s="11">
        <v>7.5</v>
      </c>
      <c r="I29" s="11">
        <v>7.5</v>
      </c>
      <c r="J29" s="11">
        <v>7.5</v>
      </c>
      <c r="K29" s="11">
        <v>7.5</v>
      </c>
      <c r="L29" s="11">
        <v>7.5</v>
      </c>
      <c r="M29" s="11">
        <v>7.5</v>
      </c>
      <c r="N29" s="11">
        <v>7.5</v>
      </c>
      <c r="O29" s="11">
        <v>7.5</v>
      </c>
      <c r="P29" s="11">
        <v>7.5</v>
      </c>
      <c r="Q29" s="11">
        <v>7.5</v>
      </c>
      <c r="R29" s="11">
        <v>7.5</v>
      </c>
      <c r="S29" s="11">
        <v>7.5</v>
      </c>
      <c r="T29" s="11">
        <v>7.5</v>
      </c>
      <c r="U29" s="11">
        <v>7.5</v>
      </c>
      <c r="V29" s="11">
        <v>7.5</v>
      </c>
      <c r="W29" s="11">
        <v>7.5</v>
      </c>
      <c r="X29" s="11">
        <v>7.5</v>
      </c>
      <c r="Y29" s="11">
        <v>7.5</v>
      </c>
      <c r="Z29" s="11">
        <v>7.5</v>
      </c>
      <c r="AA29" s="11">
        <v>7.5</v>
      </c>
      <c r="AB29" s="11">
        <v>7.5</v>
      </c>
      <c r="AC29" s="11">
        <v>7.5</v>
      </c>
      <c r="AD29" s="11">
        <v>7.5</v>
      </c>
      <c r="AE29" s="11">
        <v>7.5</v>
      </c>
      <c r="AF29" s="11">
        <v>7.5</v>
      </c>
      <c r="AG29" s="11">
        <v>7.5</v>
      </c>
      <c r="AH29" s="11">
        <v>7.5</v>
      </c>
      <c r="AI29" s="11">
        <v>7.5099009900990001</v>
      </c>
      <c r="AJ29" s="11">
        <v>8.5</v>
      </c>
      <c r="AK29" s="11">
        <v>7.5</v>
      </c>
      <c r="AL29" s="11">
        <v>7.5</v>
      </c>
      <c r="AM29" s="11">
        <v>7.5</v>
      </c>
      <c r="AN29" s="11">
        <v>7.5</v>
      </c>
      <c r="AO29" s="11">
        <v>7.5</v>
      </c>
      <c r="AP29" s="11">
        <v>7.5</v>
      </c>
      <c r="AQ29" s="11">
        <v>7.5</v>
      </c>
      <c r="AR29" s="11">
        <v>7.5</v>
      </c>
      <c r="AS29" s="11">
        <v>7.5</v>
      </c>
      <c r="AT29" s="11">
        <v>7.5</v>
      </c>
      <c r="AU29" s="11">
        <v>7.5</v>
      </c>
      <c r="AV29" s="11">
        <v>7.5</v>
      </c>
      <c r="AW29" s="11">
        <v>7.5</v>
      </c>
      <c r="AX29" s="11">
        <v>7.5</v>
      </c>
      <c r="AY29" s="11">
        <v>7.5</v>
      </c>
      <c r="AZ29" s="11">
        <v>7.5</v>
      </c>
      <c r="BA29" s="11">
        <v>7.5</v>
      </c>
      <c r="BB29" s="11">
        <v>7.5</v>
      </c>
      <c r="BC29" s="11">
        <v>7.5</v>
      </c>
      <c r="BD29" s="11">
        <v>7.5</v>
      </c>
      <c r="BE29" s="11">
        <v>8.5</v>
      </c>
      <c r="BF29" s="11">
        <v>7.5</v>
      </c>
      <c r="BG29" s="11">
        <v>7.5</v>
      </c>
      <c r="BH29" s="11">
        <v>7.5</v>
      </c>
      <c r="BI29" s="11">
        <v>7.5</v>
      </c>
      <c r="BJ29" s="11">
        <v>7.5</v>
      </c>
      <c r="BK29" s="11">
        <v>7.5</v>
      </c>
      <c r="BL29" s="11">
        <v>7.5</v>
      </c>
      <c r="BM29" s="11">
        <v>7.5</v>
      </c>
      <c r="BN29" s="12">
        <v>7.5</v>
      </c>
      <c r="BO29" s="11">
        <v>7.5324177579047999</v>
      </c>
      <c r="BP29" s="11"/>
      <c r="BQ29" s="11"/>
    </row>
    <row r="30" spans="1:69" ht="14.25" customHeight="1" x14ac:dyDescent="0.35">
      <c r="A30" s="3" t="s">
        <v>98</v>
      </c>
      <c r="B30" s="3" t="s">
        <v>35</v>
      </c>
      <c r="C30" s="10">
        <v>7290000074184</v>
      </c>
      <c r="D30" s="11">
        <v>9</v>
      </c>
      <c r="E30" s="11">
        <v>9</v>
      </c>
      <c r="F30" s="11">
        <v>9</v>
      </c>
      <c r="G30" s="11">
        <v>9</v>
      </c>
      <c r="H30" s="11">
        <v>9</v>
      </c>
      <c r="I30" s="11">
        <v>9</v>
      </c>
      <c r="J30" s="11">
        <v>9</v>
      </c>
      <c r="K30" s="11">
        <v>9</v>
      </c>
      <c r="L30" s="11">
        <v>9</v>
      </c>
      <c r="M30" s="11">
        <v>9</v>
      </c>
      <c r="N30" s="11">
        <v>9</v>
      </c>
      <c r="O30" s="11">
        <v>9</v>
      </c>
      <c r="P30" s="11">
        <v>9</v>
      </c>
      <c r="Q30" s="11">
        <v>9</v>
      </c>
      <c r="R30" s="11">
        <v>9</v>
      </c>
      <c r="S30" s="11">
        <v>9</v>
      </c>
      <c r="T30" s="11">
        <v>9</v>
      </c>
      <c r="U30" s="11">
        <v>9</v>
      </c>
      <c r="V30" s="11">
        <v>9</v>
      </c>
      <c r="W30" s="11">
        <v>9</v>
      </c>
      <c r="X30" s="11">
        <v>9</v>
      </c>
      <c r="Y30" s="11">
        <v>9</v>
      </c>
      <c r="Z30" s="11">
        <v>9</v>
      </c>
      <c r="AA30" s="11">
        <v>9</v>
      </c>
      <c r="AB30" s="11">
        <v>9</v>
      </c>
      <c r="AC30" s="11">
        <v>9</v>
      </c>
      <c r="AD30" s="11">
        <v>9</v>
      </c>
      <c r="AE30" s="11">
        <v>9</v>
      </c>
      <c r="AF30" s="11">
        <v>9</v>
      </c>
      <c r="AG30" s="11">
        <v>9</v>
      </c>
      <c r="AH30" s="11">
        <v>9</v>
      </c>
      <c r="AI30" s="11">
        <v>9</v>
      </c>
      <c r="AJ30" s="11">
        <v>11.5</v>
      </c>
      <c r="AK30" s="11">
        <v>9</v>
      </c>
      <c r="AL30" s="11">
        <v>9</v>
      </c>
      <c r="AM30" s="11">
        <v>9</v>
      </c>
      <c r="AN30" s="11">
        <v>9</v>
      </c>
      <c r="AO30" s="11">
        <v>9</v>
      </c>
      <c r="AP30" s="11">
        <v>9</v>
      </c>
      <c r="AQ30" s="11">
        <v>9</v>
      </c>
      <c r="AR30" s="11">
        <v>9</v>
      </c>
      <c r="AS30" s="11">
        <v>9</v>
      </c>
      <c r="AT30" s="11">
        <v>9</v>
      </c>
      <c r="AU30" s="11">
        <v>9</v>
      </c>
      <c r="AV30" s="11">
        <v>9</v>
      </c>
      <c r="AW30" s="11">
        <v>9</v>
      </c>
      <c r="AX30" s="11">
        <v>9</v>
      </c>
      <c r="AY30" s="11">
        <v>9</v>
      </c>
      <c r="AZ30" s="11">
        <v>9</v>
      </c>
      <c r="BA30" s="11">
        <v>9</v>
      </c>
      <c r="BB30" s="11">
        <v>9</v>
      </c>
      <c r="BC30" s="11">
        <v>9</v>
      </c>
      <c r="BD30" s="11">
        <v>9</v>
      </c>
      <c r="BE30" s="11">
        <v>9</v>
      </c>
      <c r="BF30" s="11">
        <v>9</v>
      </c>
      <c r="BG30" s="11">
        <v>9</v>
      </c>
      <c r="BH30" s="11">
        <v>11.5</v>
      </c>
      <c r="BI30" s="11">
        <v>11.5</v>
      </c>
      <c r="BJ30" s="11">
        <v>11.5</v>
      </c>
      <c r="BK30" s="11">
        <v>11.5</v>
      </c>
      <c r="BL30" s="11">
        <v>11.5</v>
      </c>
      <c r="BM30" s="11">
        <v>11.5</v>
      </c>
      <c r="BN30" s="12">
        <v>10</v>
      </c>
      <c r="BO30" s="11">
        <v>9.2822580645160997</v>
      </c>
      <c r="BP30" s="11"/>
      <c r="BQ30" s="11"/>
    </row>
    <row r="31" spans="1:69" ht="14.25" customHeight="1" x14ac:dyDescent="0.35">
      <c r="A31" s="3" t="s">
        <v>98</v>
      </c>
      <c r="B31" s="3" t="s">
        <v>36</v>
      </c>
      <c r="C31" s="10">
        <v>7290000060200</v>
      </c>
      <c r="D31" s="11">
        <v>6.8</v>
      </c>
      <c r="E31" s="11">
        <v>6.8</v>
      </c>
      <c r="F31" s="11">
        <v>6.8</v>
      </c>
      <c r="G31" s="11">
        <v>6.8</v>
      </c>
      <c r="H31" s="11">
        <v>6.8</v>
      </c>
      <c r="I31" s="11">
        <v>6.8</v>
      </c>
      <c r="J31" s="11">
        <v>6.45</v>
      </c>
      <c r="K31" s="11">
        <v>6.45</v>
      </c>
      <c r="L31" s="11">
        <v>6.45</v>
      </c>
      <c r="M31" s="11">
        <v>6.45</v>
      </c>
      <c r="N31" s="11">
        <v>6.45</v>
      </c>
      <c r="O31" s="11">
        <v>6.45</v>
      </c>
      <c r="P31" s="11">
        <v>6.45</v>
      </c>
      <c r="Q31" s="11">
        <v>6.45</v>
      </c>
      <c r="R31" s="11">
        <v>6.45</v>
      </c>
      <c r="S31" s="11">
        <v>6.45</v>
      </c>
      <c r="T31" s="11">
        <v>6.45</v>
      </c>
      <c r="U31" s="11">
        <v>6.45</v>
      </c>
      <c r="V31" s="11">
        <v>6.45</v>
      </c>
      <c r="W31" s="11">
        <v>6.45</v>
      </c>
      <c r="X31" s="11">
        <v>6.45</v>
      </c>
      <c r="Y31" s="11">
        <v>6.45</v>
      </c>
      <c r="Z31" s="11">
        <v>6.45</v>
      </c>
      <c r="AA31" s="11">
        <v>6.45</v>
      </c>
      <c r="AB31" s="11">
        <v>6.45</v>
      </c>
      <c r="AC31" s="11">
        <v>6.45</v>
      </c>
      <c r="AD31" s="11">
        <v>6.45</v>
      </c>
      <c r="AE31" s="11">
        <v>6.45</v>
      </c>
      <c r="AF31" s="11">
        <v>6.45</v>
      </c>
      <c r="AG31" s="11">
        <v>6.45</v>
      </c>
      <c r="AH31" s="11">
        <v>6.45</v>
      </c>
      <c r="AI31" s="11">
        <v>6.45</v>
      </c>
      <c r="AJ31" s="11">
        <v>7.4</v>
      </c>
      <c r="AK31" s="11">
        <v>6.45</v>
      </c>
      <c r="AL31" s="11">
        <v>6.45</v>
      </c>
      <c r="AM31" s="11">
        <v>6.45</v>
      </c>
      <c r="AN31" s="11">
        <v>6.45</v>
      </c>
      <c r="AO31" s="11">
        <v>6.45</v>
      </c>
      <c r="AP31" s="11">
        <v>6.45</v>
      </c>
      <c r="AQ31" s="11">
        <v>6.45</v>
      </c>
      <c r="AR31" s="11">
        <v>6.45</v>
      </c>
      <c r="AS31" s="11">
        <v>6.45</v>
      </c>
      <c r="AT31" s="11">
        <v>6.45</v>
      </c>
      <c r="AU31" s="11">
        <v>6.45</v>
      </c>
      <c r="AV31" s="11">
        <v>6.45</v>
      </c>
      <c r="AW31" s="11">
        <v>6.45</v>
      </c>
      <c r="AX31" s="11">
        <v>6.45</v>
      </c>
      <c r="AY31" s="11">
        <v>6.45</v>
      </c>
      <c r="AZ31" s="11">
        <v>6.45</v>
      </c>
      <c r="BA31" s="11">
        <v>6.45</v>
      </c>
      <c r="BB31" s="11">
        <v>6.45</v>
      </c>
      <c r="BC31" s="11">
        <v>6.45</v>
      </c>
      <c r="BD31" s="11">
        <v>6.45</v>
      </c>
      <c r="BE31" s="11">
        <v>6.45</v>
      </c>
      <c r="BF31" s="11">
        <v>6.45</v>
      </c>
      <c r="BG31" s="11">
        <v>6.45</v>
      </c>
      <c r="BH31" s="11">
        <v>6.8</v>
      </c>
      <c r="BI31" s="11">
        <v>6.8</v>
      </c>
      <c r="BJ31" s="11">
        <v>6.8</v>
      </c>
      <c r="BK31" s="11">
        <v>6.8</v>
      </c>
      <c r="BL31" s="11">
        <v>6.8</v>
      </c>
      <c r="BM31" s="11">
        <v>6.8</v>
      </c>
      <c r="BN31" s="12">
        <v>6.8</v>
      </c>
      <c r="BO31" s="11">
        <v>6.5330645161290004</v>
      </c>
      <c r="BP31" s="11"/>
      <c r="BQ31" s="11"/>
    </row>
    <row r="32" spans="1:69" ht="14.25" customHeight="1" x14ac:dyDescent="0.35">
      <c r="A32" s="3" t="s">
        <v>98</v>
      </c>
      <c r="B32" s="3" t="s">
        <v>37</v>
      </c>
      <c r="C32" s="10">
        <v>7290000060903</v>
      </c>
      <c r="D32" s="11">
        <v>6.8</v>
      </c>
      <c r="E32" s="11">
        <v>6.8</v>
      </c>
      <c r="F32" s="11">
        <v>6.8</v>
      </c>
      <c r="G32" s="11">
        <v>6.8</v>
      </c>
      <c r="H32" s="11">
        <v>6.8</v>
      </c>
      <c r="I32" s="11">
        <v>6.8</v>
      </c>
      <c r="J32" s="11">
        <v>6.45</v>
      </c>
      <c r="K32" s="11">
        <v>6.45</v>
      </c>
      <c r="L32" s="11">
        <v>6.45</v>
      </c>
      <c r="M32" s="11">
        <v>6.45</v>
      </c>
      <c r="N32" s="11">
        <v>6.45</v>
      </c>
      <c r="O32" s="11">
        <v>6.45</v>
      </c>
      <c r="P32" s="11">
        <v>6.45</v>
      </c>
      <c r="Q32" s="11">
        <v>6.45</v>
      </c>
      <c r="R32" s="11">
        <v>6.45</v>
      </c>
      <c r="S32" s="11">
        <v>6.45</v>
      </c>
      <c r="T32" s="11">
        <v>6.45</v>
      </c>
      <c r="U32" s="11">
        <v>6.45</v>
      </c>
      <c r="V32" s="11">
        <v>6.45</v>
      </c>
      <c r="W32" s="11">
        <v>6.45</v>
      </c>
      <c r="X32" s="11">
        <v>6.45</v>
      </c>
      <c r="Y32" s="11">
        <v>6.45</v>
      </c>
      <c r="Z32" s="11">
        <v>6.45</v>
      </c>
      <c r="AA32" s="11">
        <v>6.45</v>
      </c>
      <c r="AB32" s="11">
        <v>6.45</v>
      </c>
      <c r="AC32" s="11">
        <v>6.45</v>
      </c>
      <c r="AD32" s="11">
        <v>6.45</v>
      </c>
      <c r="AE32" s="11">
        <v>6.45</v>
      </c>
      <c r="AF32" s="11">
        <v>6.45</v>
      </c>
      <c r="AG32" s="11">
        <v>6.45</v>
      </c>
      <c r="AH32" s="11">
        <v>6.45</v>
      </c>
      <c r="AI32" s="11">
        <v>6.45</v>
      </c>
      <c r="AJ32" s="11">
        <v>7.4</v>
      </c>
      <c r="AK32" s="11">
        <v>6.45</v>
      </c>
      <c r="AL32" s="11">
        <v>6.45</v>
      </c>
      <c r="AM32" s="11">
        <v>6.45</v>
      </c>
      <c r="AN32" s="11">
        <v>6.45</v>
      </c>
      <c r="AO32" s="11">
        <v>6.45</v>
      </c>
      <c r="AP32" s="11">
        <v>6.45</v>
      </c>
      <c r="AQ32" s="11">
        <v>6.45</v>
      </c>
      <c r="AR32" s="11">
        <v>6.45</v>
      </c>
      <c r="AS32" s="11">
        <v>6.45</v>
      </c>
      <c r="AT32" s="11">
        <v>6.45</v>
      </c>
      <c r="AU32" s="11">
        <v>6.45</v>
      </c>
      <c r="AV32" s="11">
        <v>6.45</v>
      </c>
      <c r="AW32" s="11">
        <v>6.45</v>
      </c>
      <c r="AX32" s="11">
        <v>6.45</v>
      </c>
      <c r="AY32" s="11">
        <v>6.45</v>
      </c>
      <c r="AZ32" s="11">
        <v>6.45</v>
      </c>
      <c r="BA32" s="11">
        <v>6.45</v>
      </c>
      <c r="BB32" s="11">
        <v>6.45</v>
      </c>
      <c r="BC32" s="11">
        <v>6.45</v>
      </c>
      <c r="BD32" s="11">
        <v>6.45</v>
      </c>
      <c r="BE32" s="11">
        <v>6.45</v>
      </c>
      <c r="BF32" s="11">
        <v>6.45</v>
      </c>
      <c r="BG32" s="11">
        <v>6.45</v>
      </c>
      <c r="BH32" s="11">
        <v>6.8</v>
      </c>
      <c r="BI32" s="11">
        <v>6.8</v>
      </c>
      <c r="BJ32" s="11">
        <v>6.8</v>
      </c>
      <c r="BK32" s="11">
        <v>6.8</v>
      </c>
      <c r="BL32" s="11">
        <v>6.8</v>
      </c>
      <c r="BM32" s="11">
        <v>6.8</v>
      </c>
      <c r="BN32" s="12">
        <v>6.8</v>
      </c>
      <c r="BO32" s="11">
        <v>6.5330645161290004</v>
      </c>
      <c r="BP32" s="11"/>
      <c r="BQ32" s="11"/>
    </row>
    <row r="33" spans="1:69" ht="14.25" customHeight="1" x14ac:dyDescent="0.35">
      <c r="A33" s="3" t="s">
        <v>98</v>
      </c>
      <c r="B33" s="3" t="s">
        <v>38</v>
      </c>
      <c r="C33" s="10">
        <v>7290000060408</v>
      </c>
      <c r="D33" s="11">
        <v>6.8</v>
      </c>
      <c r="E33" s="11">
        <v>6.8</v>
      </c>
      <c r="F33" s="11">
        <v>6.8</v>
      </c>
      <c r="G33" s="11">
        <v>6.8</v>
      </c>
      <c r="H33" s="11">
        <v>6.8</v>
      </c>
      <c r="I33" s="11">
        <v>6.8</v>
      </c>
      <c r="J33" s="11">
        <v>6.45</v>
      </c>
      <c r="K33" s="11">
        <v>6.45</v>
      </c>
      <c r="L33" s="11">
        <v>6.45</v>
      </c>
      <c r="M33" s="11">
        <v>6.45</v>
      </c>
      <c r="N33" s="11">
        <v>6.45</v>
      </c>
      <c r="O33" s="11">
        <v>6.45</v>
      </c>
      <c r="P33" s="11">
        <v>6.45</v>
      </c>
      <c r="Q33" s="11">
        <v>6.45</v>
      </c>
      <c r="R33" s="11">
        <v>6.45</v>
      </c>
      <c r="S33" s="11">
        <v>6.45</v>
      </c>
      <c r="T33" s="11">
        <v>6.45</v>
      </c>
      <c r="U33" s="11">
        <v>6.45</v>
      </c>
      <c r="V33" s="11">
        <v>6.45</v>
      </c>
      <c r="W33" s="11">
        <v>6.45</v>
      </c>
      <c r="X33" s="11">
        <v>6.45</v>
      </c>
      <c r="Y33" s="11">
        <v>6.45</v>
      </c>
      <c r="Z33" s="11">
        <v>6.45</v>
      </c>
      <c r="AA33" s="11">
        <v>6.45</v>
      </c>
      <c r="AB33" s="11">
        <v>6.45</v>
      </c>
      <c r="AC33" s="11">
        <v>6.45</v>
      </c>
      <c r="AD33" s="11">
        <v>6.45</v>
      </c>
      <c r="AE33" s="11">
        <v>6.45</v>
      </c>
      <c r="AF33" s="11">
        <v>6.45</v>
      </c>
      <c r="AG33" s="11">
        <v>6.45</v>
      </c>
      <c r="AH33" s="11">
        <v>6.45</v>
      </c>
      <c r="AI33" s="11">
        <v>6.45</v>
      </c>
      <c r="AJ33" s="11">
        <v>7.4</v>
      </c>
      <c r="AK33" s="11">
        <v>6.45</v>
      </c>
      <c r="AL33" s="11">
        <v>6.45</v>
      </c>
      <c r="AM33" s="11">
        <v>6.45</v>
      </c>
      <c r="AN33" s="11">
        <v>6.45</v>
      </c>
      <c r="AO33" s="11">
        <v>6.45</v>
      </c>
      <c r="AP33" s="11">
        <v>6.45</v>
      </c>
      <c r="AQ33" s="11">
        <v>6.45</v>
      </c>
      <c r="AR33" s="11">
        <v>6.45</v>
      </c>
      <c r="AS33" s="11">
        <v>6.45</v>
      </c>
      <c r="AT33" s="11">
        <v>6.45</v>
      </c>
      <c r="AU33" s="11">
        <v>6.45</v>
      </c>
      <c r="AV33" s="11">
        <v>6.45</v>
      </c>
      <c r="AW33" s="11">
        <v>6.45</v>
      </c>
      <c r="AX33" s="11">
        <v>6.45</v>
      </c>
      <c r="AY33" s="11">
        <v>6.45</v>
      </c>
      <c r="AZ33" s="11">
        <v>6.45</v>
      </c>
      <c r="BA33" s="11">
        <v>6.45</v>
      </c>
      <c r="BB33" s="11">
        <v>6.45</v>
      </c>
      <c r="BC33" s="11">
        <v>6.4610465116278997</v>
      </c>
      <c r="BD33" s="11">
        <v>6.45</v>
      </c>
      <c r="BE33" s="11">
        <v>6.45</v>
      </c>
      <c r="BF33" s="11">
        <v>6.45</v>
      </c>
      <c r="BG33" s="11">
        <v>6.45</v>
      </c>
      <c r="BH33" s="11">
        <v>6.8</v>
      </c>
      <c r="BI33" s="11">
        <v>6.8</v>
      </c>
      <c r="BJ33" s="11">
        <v>6.8</v>
      </c>
      <c r="BK33" s="11">
        <v>6.8</v>
      </c>
      <c r="BL33" s="11">
        <v>6.8</v>
      </c>
      <c r="BM33" s="11">
        <v>6.8</v>
      </c>
      <c r="BN33" s="12">
        <v>6.8</v>
      </c>
      <c r="BO33" s="11">
        <v>6.5332426856714001</v>
      </c>
      <c r="BP33" s="11"/>
      <c r="BQ33" s="11"/>
    </row>
    <row r="34" spans="1:69" ht="14.25" customHeight="1" x14ac:dyDescent="0.35">
      <c r="A34" s="3" t="s">
        <v>98</v>
      </c>
      <c r="B34" s="3" t="s">
        <v>39</v>
      </c>
      <c r="C34" s="10">
        <v>7290000144474</v>
      </c>
      <c r="D34" s="11">
        <v>14.9</v>
      </c>
      <c r="E34" s="11">
        <v>12</v>
      </c>
      <c r="F34" s="11">
        <v>12</v>
      </c>
      <c r="G34" s="11">
        <v>12</v>
      </c>
      <c r="H34" s="11">
        <v>12</v>
      </c>
      <c r="I34" s="11">
        <v>12</v>
      </c>
      <c r="J34" s="11">
        <v>12</v>
      </c>
      <c r="K34" s="11">
        <v>12</v>
      </c>
      <c r="L34" s="11">
        <v>12</v>
      </c>
      <c r="M34" s="11">
        <v>12</v>
      </c>
      <c r="N34" s="11">
        <v>12</v>
      </c>
      <c r="O34" s="11">
        <v>12</v>
      </c>
      <c r="P34" s="11">
        <v>12</v>
      </c>
      <c r="Q34" s="11">
        <v>12</v>
      </c>
      <c r="R34" s="11">
        <v>12</v>
      </c>
      <c r="S34" s="11">
        <v>12</v>
      </c>
      <c r="T34" s="11">
        <v>12</v>
      </c>
      <c r="U34" s="11">
        <v>12</v>
      </c>
      <c r="V34" s="11">
        <v>12</v>
      </c>
      <c r="W34" s="11">
        <v>12</v>
      </c>
      <c r="X34" s="11">
        <v>12</v>
      </c>
      <c r="Y34" s="11">
        <v>12</v>
      </c>
      <c r="Z34" s="11">
        <v>12</v>
      </c>
      <c r="AA34" s="11">
        <v>12</v>
      </c>
      <c r="AB34" s="11">
        <v>12</v>
      </c>
      <c r="AC34" s="11">
        <v>12</v>
      </c>
      <c r="AD34" s="11">
        <v>12</v>
      </c>
      <c r="AE34" s="11">
        <v>12</v>
      </c>
      <c r="AF34" s="11">
        <v>12</v>
      </c>
      <c r="AG34" s="11">
        <v>12</v>
      </c>
      <c r="AH34" s="11">
        <v>12</v>
      </c>
      <c r="AI34" s="11">
        <v>12</v>
      </c>
      <c r="AJ34" s="11">
        <v>14.9</v>
      </c>
      <c r="AK34" s="11">
        <v>14.9</v>
      </c>
      <c r="AL34" s="11">
        <v>14.9</v>
      </c>
      <c r="AM34" s="11">
        <v>12</v>
      </c>
      <c r="AN34" s="11">
        <v>12</v>
      </c>
      <c r="AO34" s="11">
        <v>12.5</v>
      </c>
      <c r="AP34" s="11">
        <v>12.66</v>
      </c>
      <c r="AQ34" s="11">
        <v>12.5</v>
      </c>
      <c r="AR34" s="11">
        <v>12.5</v>
      </c>
      <c r="AS34" s="11">
        <v>12.5</v>
      </c>
      <c r="AT34" s="11">
        <v>12.5</v>
      </c>
      <c r="AU34" s="11">
        <v>12.5</v>
      </c>
      <c r="AV34" s="11">
        <v>12.5</v>
      </c>
      <c r="AW34" s="11">
        <v>12.5</v>
      </c>
      <c r="AX34" s="11">
        <v>12.5</v>
      </c>
      <c r="AY34" s="11">
        <v>12.5</v>
      </c>
      <c r="AZ34" s="11">
        <v>12.5</v>
      </c>
      <c r="BA34" s="11">
        <v>12.5</v>
      </c>
      <c r="BB34" s="11">
        <v>12.5</v>
      </c>
      <c r="BC34" s="11">
        <v>12.601052631579</v>
      </c>
      <c r="BD34" s="11">
        <v>12.525</v>
      </c>
      <c r="BE34" s="11">
        <v>12.5</v>
      </c>
      <c r="BF34" s="11">
        <v>12.5</v>
      </c>
      <c r="BG34" s="11">
        <v>12.5</v>
      </c>
      <c r="BH34" s="11">
        <v>12.5</v>
      </c>
      <c r="BI34" s="11">
        <v>12.5</v>
      </c>
      <c r="BJ34" s="11">
        <v>12.5</v>
      </c>
      <c r="BK34" s="11">
        <v>12.5</v>
      </c>
      <c r="BL34" s="11">
        <v>12.5</v>
      </c>
      <c r="BM34" s="11">
        <v>12.5</v>
      </c>
      <c r="BN34" s="12">
        <v>14.9</v>
      </c>
      <c r="BO34" s="11">
        <v>12.393323429542001</v>
      </c>
      <c r="BP34" s="11"/>
      <c r="BQ34" s="11"/>
    </row>
    <row r="35" spans="1:69" ht="14.25" customHeight="1" x14ac:dyDescent="0.35">
      <c r="A35" s="3" t="s">
        <v>98</v>
      </c>
      <c r="B35" s="3" t="s">
        <v>40</v>
      </c>
      <c r="C35" s="10">
        <v>7290006983770</v>
      </c>
      <c r="D35" s="11">
        <v>12.5</v>
      </c>
      <c r="E35" s="11">
        <v>12.5</v>
      </c>
      <c r="F35" s="11">
        <v>12.5</v>
      </c>
      <c r="G35" s="11">
        <v>12.5</v>
      </c>
      <c r="H35" s="11">
        <v>12.5</v>
      </c>
      <c r="I35" s="11">
        <v>12.5</v>
      </c>
      <c r="J35" s="11">
        <v>12.5</v>
      </c>
      <c r="K35" s="11">
        <v>12.5</v>
      </c>
      <c r="L35" s="11">
        <v>12.5</v>
      </c>
      <c r="M35" s="11">
        <v>12.5</v>
      </c>
      <c r="N35" s="11">
        <v>12.5</v>
      </c>
      <c r="O35" s="11">
        <v>12.5</v>
      </c>
      <c r="P35" s="11">
        <v>12.5</v>
      </c>
      <c r="Q35" s="11">
        <v>12.5</v>
      </c>
      <c r="R35" s="11">
        <v>12.5</v>
      </c>
      <c r="S35" s="11">
        <v>12.5</v>
      </c>
      <c r="T35" s="11">
        <v>12.5</v>
      </c>
      <c r="U35" s="11">
        <v>12.5</v>
      </c>
      <c r="V35" s="11">
        <v>12.5</v>
      </c>
      <c r="W35" s="11">
        <v>12.5</v>
      </c>
      <c r="X35" s="11">
        <v>12.5</v>
      </c>
      <c r="Y35" s="11">
        <v>12.5</v>
      </c>
      <c r="Z35" s="11">
        <v>12.5</v>
      </c>
      <c r="AA35" s="11">
        <v>12.5</v>
      </c>
      <c r="AB35" s="11">
        <v>12.5</v>
      </c>
      <c r="AC35" s="11">
        <v>12.5</v>
      </c>
      <c r="AD35" s="11">
        <v>12.5</v>
      </c>
      <c r="AE35" s="11">
        <v>12.5</v>
      </c>
      <c r="AF35" s="11">
        <v>12.5</v>
      </c>
      <c r="AG35" s="11">
        <v>12.5</v>
      </c>
      <c r="AH35" s="11">
        <v>12.5</v>
      </c>
      <c r="AI35" s="11">
        <v>12.5</v>
      </c>
      <c r="AJ35" s="11">
        <v>12.5</v>
      </c>
      <c r="AK35" s="11">
        <v>12.5</v>
      </c>
      <c r="AL35" s="11">
        <v>12.5</v>
      </c>
      <c r="AM35" s="11">
        <v>12.5</v>
      </c>
      <c r="AN35" s="11">
        <v>12.5</v>
      </c>
      <c r="AO35" s="11">
        <v>12.5</v>
      </c>
      <c r="AP35" s="11">
        <v>12.5</v>
      </c>
      <c r="AQ35" s="11">
        <v>12.5</v>
      </c>
      <c r="AR35" s="11">
        <v>12.5</v>
      </c>
      <c r="AS35" s="11">
        <v>12.5</v>
      </c>
      <c r="AT35" s="11">
        <v>12.5</v>
      </c>
      <c r="AU35" s="11">
        <v>12.5</v>
      </c>
      <c r="AV35" s="11">
        <v>12.5</v>
      </c>
      <c r="AW35" s="11">
        <v>12.5</v>
      </c>
      <c r="AX35" s="11">
        <v>12.5</v>
      </c>
      <c r="AY35" s="11">
        <v>12.5</v>
      </c>
      <c r="AZ35" s="11">
        <v>12.5</v>
      </c>
      <c r="BA35" s="11">
        <v>12.5</v>
      </c>
      <c r="BB35" s="11">
        <v>12.5</v>
      </c>
      <c r="BC35" s="11">
        <v>12.5</v>
      </c>
      <c r="BD35" s="11">
        <v>12.5</v>
      </c>
      <c r="BE35" s="11">
        <v>12.5</v>
      </c>
      <c r="BF35" s="11">
        <v>12.5</v>
      </c>
      <c r="BG35" s="11">
        <v>12.5</v>
      </c>
      <c r="BH35" s="11">
        <v>12.5</v>
      </c>
      <c r="BI35" s="11">
        <v>12.5</v>
      </c>
      <c r="BJ35" s="11">
        <v>12.5</v>
      </c>
      <c r="BK35" s="11">
        <v>12.5</v>
      </c>
      <c r="BL35" s="11">
        <v>12.5</v>
      </c>
      <c r="BM35" s="11">
        <v>12.5</v>
      </c>
      <c r="BN35" s="12">
        <v>12.5</v>
      </c>
      <c r="BO35" s="11">
        <v>12.5</v>
      </c>
      <c r="BP35" s="11"/>
      <c r="BQ35" s="11"/>
    </row>
    <row r="36" spans="1:69" ht="14.25" customHeight="1" x14ac:dyDescent="0.35">
      <c r="A36" s="3" t="s">
        <v>98</v>
      </c>
      <c r="B36" s="3" t="s">
        <v>41</v>
      </c>
      <c r="C36" s="10">
        <v>7290006983787</v>
      </c>
      <c r="D36" s="11">
        <v>12.5</v>
      </c>
      <c r="E36" s="11">
        <v>12.5</v>
      </c>
      <c r="F36" s="11">
        <v>12.5</v>
      </c>
      <c r="G36" s="11">
        <v>12.5</v>
      </c>
      <c r="H36" s="11">
        <v>12.5</v>
      </c>
      <c r="I36" s="11">
        <v>12.5</v>
      </c>
      <c r="J36" s="11">
        <v>12.5</v>
      </c>
      <c r="K36" s="11">
        <v>12.5</v>
      </c>
      <c r="L36" s="11">
        <v>12.5</v>
      </c>
      <c r="M36" s="11">
        <v>12.5</v>
      </c>
      <c r="N36" s="11">
        <v>12.5</v>
      </c>
      <c r="O36" s="11">
        <v>12.5</v>
      </c>
      <c r="P36" s="11">
        <v>12.5</v>
      </c>
      <c r="Q36" s="11">
        <v>12.5</v>
      </c>
      <c r="R36" s="11">
        <v>12.5</v>
      </c>
      <c r="S36" s="11">
        <v>12.5</v>
      </c>
      <c r="T36" s="11">
        <v>12.5</v>
      </c>
      <c r="U36" s="11">
        <v>12.5</v>
      </c>
      <c r="V36" s="11">
        <v>12.5</v>
      </c>
      <c r="W36" s="11">
        <v>12.5</v>
      </c>
      <c r="X36" s="11">
        <v>12.5</v>
      </c>
      <c r="Y36" s="11">
        <v>12.5</v>
      </c>
      <c r="Z36" s="11">
        <v>12.5</v>
      </c>
      <c r="AA36" s="11">
        <v>12.5</v>
      </c>
      <c r="AB36" s="11">
        <v>12.5</v>
      </c>
      <c r="AC36" s="11">
        <v>12.5</v>
      </c>
      <c r="AD36" s="11">
        <v>12.5</v>
      </c>
      <c r="AE36" s="11">
        <v>12.5</v>
      </c>
      <c r="AF36" s="11">
        <v>12.5</v>
      </c>
      <c r="AG36" s="11">
        <v>12.5</v>
      </c>
      <c r="AH36" s="11">
        <v>12.5</v>
      </c>
      <c r="AI36" s="11">
        <v>12.5</v>
      </c>
      <c r="AJ36" s="11">
        <v>12.5</v>
      </c>
      <c r="AK36" s="11">
        <v>12.5</v>
      </c>
      <c r="AL36" s="11">
        <v>12.5</v>
      </c>
      <c r="AM36" s="11">
        <v>12.5</v>
      </c>
      <c r="AN36" s="11">
        <v>12.5</v>
      </c>
      <c r="AO36" s="11">
        <v>12.5</v>
      </c>
      <c r="AP36" s="11">
        <v>12.5</v>
      </c>
      <c r="AQ36" s="11">
        <v>12.5</v>
      </c>
      <c r="AR36" s="11">
        <v>12.5</v>
      </c>
      <c r="AS36" s="11">
        <v>12.5</v>
      </c>
      <c r="AT36" s="11">
        <v>12.5</v>
      </c>
      <c r="AU36" s="11">
        <v>12.5</v>
      </c>
      <c r="AV36" s="11">
        <v>12.5</v>
      </c>
      <c r="AW36" s="11">
        <v>12.5</v>
      </c>
      <c r="AX36" s="11">
        <v>12.5</v>
      </c>
      <c r="AY36" s="11">
        <v>12.5</v>
      </c>
      <c r="AZ36" s="11">
        <v>12.5</v>
      </c>
      <c r="BA36" s="11">
        <v>12.5</v>
      </c>
      <c r="BB36" s="11">
        <v>12.5</v>
      </c>
      <c r="BC36" s="11">
        <v>12.5</v>
      </c>
      <c r="BD36" s="11">
        <v>12.5</v>
      </c>
      <c r="BE36" s="11">
        <v>12.5</v>
      </c>
      <c r="BF36" s="11">
        <v>12.5</v>
      </c>
      <c r="BG36" s="11">
        <v>12.5</v>
      </c>
      <c r="BH36" s="11">
        <v>12.5</v>
      </c>
      <c r="BI36" s="11">
        <v>12.5</v>
      </c>
      <c r="BJ36" s="11">
        <v>12.5</v>
      </c>
      <c r="BK36" s="11">
        <v>12.5</v>
      </c>
      <c r="BL36" s="11">
        <v>12.5</v>
      </c>
      <c r="BM36" s="11">
        <v>12.5</v>
      </c>
      <c r="BN36" s="12">
        <v>12.5</v>
      </c>
      <c r="BO36" s="11">
        <v>12.5</v>
      </c>
      <c r="BP36" s="11"/>
      <c r="BQ36" s="11"/>
    </row>
    <row r="37" spans="1:69" ht="14.25" customHeight="1" x14ac:dyDescent="0.35">
      <c r="A37" s="3" t="s">
        <v>98</v>
      </c>
      <c r="B37" s="3" t="s">
        <v>42</v>
      </c>
      <c r="C37" s="10">
        <v>7290112494351</v>
      </c>
      <c r="D37" s="11">
        <v>19.600000000000001</v>
      </c>
      <c r="E37" s="11">
        <v>19.600000000000001</v>
      </c>
      <c r="F37" s="11">
        <v>19.600000000000001</v>
      </c>
      <c r="G37" s="11">
        <v>19.600000000000001</v>
      </c>
      <c r="H37" s="11">
        <v>19.600000000000001</v>
      </c>
      <c r="I37" s="11">
        <v>19.600000000000001</v>
      </c>
      <c r="J37" s="11">
        <v>19.600000000000001</v>
      </c>
      <c r="K37" s="11">
        <v>19.600000000000001</v>
      </c>
      <c r="L37" s="11">
        <v>19.600000000000001</v>
      </c>
      <c r="M37" s="11">
        <v>19.600000000000001</v>
      </c>
      <c r="N37" s="11">
        <v>19.600000000000001</v>
      </c>
      <c r="O37" s="11">
        <v>19.600000000000001</v>
      </c>
      <c r="P37" s="11">
        <v>19.600000000000001</v>
      </c>
      <c r="Q37" s="11">
        <v>19.600000000000001</v>
      </c>
      <c r="R37" s="11">
        <v>19.600000000000001</v>
      </c>
      <c r="S37" s="11">
        <v>19.600000000000001</v>
      </c>
      <c r="T37" s="11">
        <v>19.600000000000001</v>
      </c>
      <c r="U37" s="11">
        <v>19.600000000000001</v>
      </c>
      <c r="V37" s="11">
        <v>19.600000000000001</v>
      </c>
      <c r="W37" s="11">
        <v>19.600000000000001</v>
      </c>
      <c r="X37" s="11">
        <v>19.600000000000001</v>
      </c>
      <c r="Y37" s="11">
        <v>19.600000000000001</v>
      </c>
      <c r="Z37" s="11">
        <v>19.600000000000001</v>
      </c>
      <c r="AA37" s="11">
        <v>19.600000000000001</v>
      </c>
      <c r="AB37" s="11">
        <v>19.600000000000001</v>
      </c>
      <c r="AC37" s="11">
        <v>19.600000000000001</v>
      </c>
      <c r="AD37" s="11">
        <v>19.600000000000001</v>
      </c>
      <c r="AE37" s="11">
        <v>19.600000000000001</v>
      </c>
      <c r="AF37" s="11">
        <v>19.600000000000001</v>
      </c>
      <c r="AG37" s="11">
        <v>19.600000000000001</v>
      </c>
      <c r="AH37" s="11">
        <v>19.600000000000001</v>
      </c>
      <c r="AI37" s="11">
        <v>19.600000000000001</v>
      </c>
      <c r="AJ37" s="11">
        <v>19.600000000000001</v>
      </c>
      <c r="AK37" s="11">
        <v>19.600000000000001</v>
      </c>
      <c r="AL37" s="11">
        <v>19.600000000000001</v>
      </c>
      <c r="AM37" s="11">
        <v>19.600000000000001</v>
      </c>
      <c r="AN37" s="11">
        <v>19.600000000000001</v>
      </c>
      <c r="AO37" s="11">
        <v>19.600000000000001</v>
      </c>
      <c r="AP37" s="11">
        <v>19.600000000000001</v>
      </c>
      <c r="AQ37" s="11">
        <v>19.600000000000001</v>
      </c>
      <c r="AR37" s="11">
        <v>19.600000000000001</v>
      </c>
      <c r="AS37" s="11">
        <v>19.600000000000001</v>
      </c>
      <c r="AT37" s="11">
        <v>19.600000000000001</v>
      </c>
      <c r="AU37" s="11">
        <v>19.600000000000001</v>
      </c>
      <c r="AV37" s="11">
        <v>19.600000000000001</v>
      </c>
      <c r="AW37" s="11">
        <v>19.600000000000001</v>
      </c>
      <c r="AX37" s="11">
        <v>19.600000000000001</v>
      </c>
      <c r="AY37" s="11">
        <v>19.600000000000001</v>
      </c>
      <c r="AZ37" s="11">
        <v>19.600000000000001</v>
      </c>
      <c r="BA37" s="11">
        <v>19.600000000000001</v>
      </c>
      <c r="BB37" s="11">
        <v>19.600000000000001</v>
      </c>
      <c r="BC37" s="11">
        <v>19.600000000000001</v>
      </c>
      <c r="BD37" s="11">
        <v>19.600000000000001</v>
      </c>
      <c r="BE37" s="11">
        <v>19.600000000000001</v>
      </c>
      <c r="BF37" s="11">
        <v>19.600000000000001</v>
      </c>
      <c r="BG37" s="11">
        <v>19.600000000000001</v>
      </c>
      <c r="BH37" s="11">
        <v>19.600000000000001</v>
      </c>
      <c r="BI37" s="11">
        <v>19.600000000000001</v>
      </c>
      <c r="BJ37" s="11">
        <v>19.600000000000001</v>
      </c>
      <c r="BK37" s="11">
        <v>19.600000000000001</v>
      </c>
      <c r="BL37" s="11">
        <v>19.600000000000001</v>
      </c>
      <c r="BM37" s="11">
        <v>19.600000000000001</v>
      </c>
      <c r="BN37" s="12">
        <v>19.600000000000001</v>
      </c>
      <c r="BO37" s="11">
        <v>19.600000000000001</v>
      </c>
      <c r="BP37" s="11"/>
      <c r="BQ37" s="11"/>
    </row>
    <row r="38" spans="1:69" ht="14.25" customHeight="1" x14ac:dyDescent="0.35">
      <c r="A38" s="3" t="s">
        <v>98</v>
      </c>
      <c r="B38" s="3" t="s">
        <v>43</v>
      </c>
      <c r="C38" s="10">
        <v>7290112495006</v>
      </c>
      <c r="D38" s="11">
        <v>26.9</v>
      </c>
      <c r="E38" s="11">
        <v>26.9</v>
      </c>
      <c r="F38" s="11">
        <v>26.9</v>
      </c>
      <c r="G38" s="11">
        <v>26.9</v>
      </c>
      <c r="H38" s="11">
        <v>26.9</v>
      </c>
      <c r="I38" s="11">
        <v>26.9</v>
      </c>
      <c r="J38" s="11">
        <v>26.9</v>
      </c>
      <c r="K38" s="11">
        <v>26.9</v>
      </c>
      <c r="L38" s="11">
        <v>26.9</v>
      </c>
      <c r="M38" s="11">
        <v>26.9</v>
      </c>
      <c r="N38" s="11">
        <v>26.9</v>
      </c>
      <c r="O38" s="11">
        <v>26.9</v>
      </c>
      <c r="P38" s="11">
        <v>26.9</v>
      </c>
      <c r="Q38" s="11">
        <v>23.45</v>
      </c>
      <c r="R38" s="11">
        <v>23.45</v>
      </c>
      <c r="S38" s="11">
        <v>23.45</v>
      </c>
      <c r="T38" s="11">
        <v>23.45</v>
      </c>
      <c r="U38" s="11">
        <v>26.9</v>
      </c>
      <c r="V38" s="11">
        <v>26.9</v>
      </c>
      <c r="W38" s="11">
        <v>26.9</v>
      </c>
      <c r="X38" s="11">
        <v>26.9</v>
      </c>
      <c r="Y38" s="11">
        <v>26.9</v>
      </c>
      <c r="Z38" s="11">
        <v>26.9</v>
      </c>
      <c r="AA38" s="11">
        <v>26.9</v>
      </c>
      <c r="AB38" s="11">
        <v>26.9</v>
      </c>
      <c r="AC38" s="11">
        <v>26.9</v>
      </c>
      <c r="AD38" s="11">
        <v>26.9</v>
      </c>
      <c r="AE38" s="11">
        <v>26.9</v>
      </c>
      <c r="AF38" s="11">
        <v>26.9</v>
      </c>
      <c r="AG38" s="11">
        <v>26.9</v>
      </c>
      <c r="AH38" s="11">
        <v>26.9</v>
      </c>
      <c r="AI38" s="11">
        <v>26.9</v>
      </c>
      <c r="AJ38" s="11">
        <v>26.9</v>
      </c>
      <c r="AK38" s="11">
        <v>26.9</v>
      </c>
      <c r="AL38" s="11">
        <v>26.9</v>
      </c>
      <c r="AM38" s="11">
        <v>26.9</v>
      </c>
      <c r="AN38" s="11">
        <v>26.9</v>
      </c>
      <c r="AO38" s="11">
        <v>26.9</v>
      </c>
      <c r="AP38" s="11">
        <v>26.9</v>
      </c>
      <c r="AQ38" s="11">
        <v>26.9</v>
      </c>
      <c r="AR38" s="11">
        <v>26.9</v>
      </c>
      <c r="AS38" s="11">
        <v>26.9</v>
      </c>
      <c r="AT38" s="11">
        <v>26.9</v>
      </c>
      <c r="AU38" s="11">
        <v>26.9</v>
      </c>
      <c r="AV38" s="11">
        <v>26.9</v>
      </c>
      <c r="AW38" s="11">
        <v>26.9</v>
      </c>
      <c r="AX38" s="11">
        <v>26.9</v>
      </c>
      <c r="AY38" s="11">
        <v>26.9</v>
      </c>
      <c r="AZ38" s="11">
        <v>26.9</v>
      </c>
      <c r="BA38" s="11">
        <v>26.9</v>
      </c>
      <c r="BB38" s="11">
        <v>26.9</v>
      </c>
      <c r="BC38" s="11">
        <v>26.9</v>
      </c>
      <c r="BD38" s="11">
        <v>26.9</v>
      </c>
      <c r="BE38" s="11">
        <v>26.9</v>
      </c>
      <c r="BF38" s="11">
        <v>26.9</v>
      </c>
      <c r="BG38" s="11">
        <v>26.9</v>
      </c>
      <c r="BH38" s="11">
        <v>26.9</v>
      </c>
      <c r="BI38" s="11">
        <v>26.9</v>
      </c>
      <c r="BJ38" s="11">
        <v>26.9</v>
      </c>
      <c r="BK38" s="11">
        <v>26.9</v>
      </c>
      <c r="BL38" s="11">
        <v>26.9</v>
      </c>
      <c r="BM38" s="11">
        <v>26.9</v>
      </c>
      <c r="BN38" s="12">
        <v>26.9</v>
      </c>
      <c r="BO38" s="11">
        <v>26.677419354839</v>
      </c>
      <c r="BP38" s="11"/>
      <c r="BQ38" s="11"/>
    </row>
    <row r="39" spans="1:69" ht="14.25" customHeight="1" x14ac:dyDescent="0.35">
      <c r="A39" s="3" t="s">
        <v>98</v>
      </c>
      <c r="B39" s="3" t="s">
        <v>44</v>
      </c>
      <c r="C39" s="10">
        <v>7290000170053</v>
      </c>
      <c r="D39" s="11">
        <v>5</v>
      </c>
      <c r="E39" s="11">
        <v>5</v>
      </c>
      <c r="F39" s="11">
        <v>5</v>
      </c>
      <c r="G39" s="11">
        <v>5</v>
      </c>
      <c r="H39" s="11">
        <v>5</v>
      </c>
      <c r="I39" s="11">
        <v>5</v>
      </c>
      <c r="J39" s="11">
        <v>5</v>
      </c>
      <c r="K39" s="11">
        <v>5</v>
      </c>
      <c r="L39" s="11">
        <v>5</v>
      </c>
      <c r="M39" s="11">
        <v>5</v>
      </c>
      <c r="N39" s="11">
        <v>5</v>
      </c>
      <c r="O39" s="11">
        <v>5</v>
      </c>
      <c r="P39" s="11">
        <v>5</v>
      </c>
      <c r="Q39" s="11">
        <v>5</v>
      </c>
      <c r="R39" s="11">
        <v>5</v>
      </c>
      <c r="S39" s="11">
        <v>5</v>
      </c>
      <c r="T39" s="11">
        <v>5</v>
      </c>
      <c r="U39" s="11">
        <v>5</v>
      </c>
      <c r="V39" s="11">
        <v>5</v>
      </c>
      <c r="W39" s="11">
        <v>5</v>
      </c>
      <c r="X39" s="11">
        <v>5</v>
      </c>
      <c r="Y39" s="11">
        <v>5</v>
      </c>
      <c r="Z39" s="11">
        <v>5</v>
      </c>
      <c r="AA39" s="11">
        <v>5</v>
      </c>
      <c r="AB39" s="11">
        <v>5</v>
      </c>
      <c r="AC39" s="11">
        <v>5</v>
      </c>
      <c r="AD39" s="11">
        <v>5</v>
      </c>
      <c r="AE39" s="11">
        <v>5</v>
      </c>
      <c r="AF39" s="11">
        <v>5</v>
      </c>
      <c r="AG39" s="11">
        <v>5</v>
      </c>
      <c r="AH39" s="11">
        <v>5</v>
      </c>
      <c r="AI39" s="11">
        <v>5</v>
      </c>
      <c r="AJ39" s="11">
        <v>5.9</v>
      </c>
      <c r="AK39" s="11">
        <v>5</v>
      </c>
      <c r="AL39" s="11">
        <v>5</v>
      </c>
      <c r="AM39" s="11">
        <v>5</v>
      </c>
      <c r="AN39" s="11">
        <v>5</v>
      </c>
      <c r="AO39" s="11">
        <v>5</v>
      </c>
      <c r="AP39" s="11">
        <v>5</v>
      </c>
      <c r="AQ39" s="11">
        <v>5</v>
      </c>
      <c r="AR39" s="11">
        <v>5</v>
      </c>
      <c r="AS39" s="11">
        <v>5</v>
      </c>
      <c r="AT39" s="11">
        <v>5</v>
      </c>
      <c r="AU39" s="11">
        <v>5</v>
      </c>
      <c r="AV39" s="11">
        <v>5</v>
      </c>
      <c r="AW39" s="11">
        <v>5</v>
      </c>
      <c r="AX39" s="11">
        <v>5</v>
      </c>
      <c r="AY39" s="11">
        <v>5</v>
      </c>
      <c r="AZ39" s="11">
        <v>5</v>
      </c>
      <c r="BA39" s="11">
        <v>5</v>
      </c>
      <c r="BB39" s="11">
        <v>5</v>
      </c>
      <c r="BC39" s="11">
        <v>5</v>
      </c>
      <c r="BD39" s="11">
        <v>5</v>
      </c>
      <c r="BE39" s="11">
        <v>5</v>
      </c>
      <c r="BF39" s="11">
        <v>5</v>
      </c>
      <c r="BG39" s="11">
        <v>5</v>
      </c>
      <c r="BH39" s="11">
        <v>5.33</v>
      </c>
      <c r="BI39" s="11">
        <v>5.33</v>
      </c>
      <c r="BJ39" s="11">
        <v>5.33</v>
      </c>
      <c r="BK39" s="11">
        <v>5.33</v>
      </c>
      <c r="BL39" s="11">
        <v>5.33</v>
      </c>
      <c r="BM39" s="11">
        <v>5.33</v>
      </c>
      <c r="BN39" s="12">
        <v>5</v>
      </c>
      <c r="BO39" s="11">
        <v>5.0464516129032004</v>
      </c>
      <c r="BP39" s="11"/>
      <c r="BQ39" s="11"/>
    </row>
    <row r="40" spans="1:69" ht="14.25" customHeight="1" x14ac:dyDescent="0.35">
      <c r="A40" s="3" t="s">
        <v>98</v>
      </c>
      <c r="B40" s="15" t="s">
        <v>45</v>
      </c>
      <c r="C40" s="10">
        <v>7290005838002</v>
      </c>
      <c r="D40" s="11">
        <v>4.0999999999999996</v>
      </c>
      <c r="E40" s="11">
        <v>4.0999999999999996</v>
      </c>
      <c r="F40" s="11">
        <v>4.0999999999999996</v>
      </c>
      <c r="G40" s="11">
        <v>4.0999999999999996</v>
      </c>
      <c r="H40" s="11">
        <v>4.0999999999999996</v>
      </c>
      <c r="I40" s="11">
        <v>4.0999999999999996</v>
      </c>
      <c r="J40" s="11">
        <v>4.0999999999999996</v>
      </c>
      <c r="K40" s="11">
        <v>4.0999999999999996</v>
      </c>
      <c r="L40" s="11">
        <v>4.0999999999999996</v>
      </c>
      <c r="M40" s="11">
        <v>4.0999999999999996</v>
      </c>
      <c r="N40" s="11">
        <v>4.0999999999999996</v>
      </c>
      <c r="O40" s="11">
        <v>4.0999999999999996</v>
      </c>
      <c r="P40" s="11">
        <v>4.0999999999999996</v>
      </c>
      <c r="Q40" s="11">
        <v>4.0999999999999996</v>
      </c>
      <c r="R40" s="11">
        <v>4.0999999999999996</v>
      </c>
      <c r="S40" s="11">
        <v>4.0999999999999996</v>
      </c>
      <c r="T40" s="11">
        <v>4.0999999999999996</v>
      </c>
      <c r="U40" s="11">
        <v>4.0999999999999996</v>
      </c>
      <c r="V40" s="11">
        <v>4.0999999999999996</v>
      </c>
      <c r="W40" s="11">
        <v>4.0999999999999996</v>
      </c>
      <c r="X40" s="11">
        <v>4.0999999999999996</v>
      </c>
      <c r="Y40" s="11">
        <v>4.0999999999999996</v>
      </c>
      <c r="Z40" s="11">
        <v>4.0999999999999996</v>
      </c>
      <c r="AA40" s="11">
        <v>4.0999999999999996</v>
      </c>
      <c r="AB40" s="11">
        <v>4.0999999999999996</v>
      </c>
      <c r="AC40" s="11">
        <v>4.0999999999999996</v>
      </c>
      <c r="AD40" s="11">
        <v>4.0999999999999996</v>
      </c>
      <c r="AE40" s="11">
        <v>4.0999999999999996</v>
      </c>
      <c r="AF40" s="11">
        <v>4.0999999999999996</v>
      </c>
      <c r="AG40" s="11">
        <v>4.0999999999999996</v>
      </c>
      <c r="AH40" s="11">
        <v>4.0999999999999996</v>
      </c>
      <c r="AI40" s="11">
        <v>4.0999999999999996</v>
      </c>
      <c r="AJ40" s="11">
        <v>4.0999999999999996</v>
      </c>
      <c r="AK40" s="11">
        <v>4.0999999999999996</v>
      </c>
      <c r="AL40" s="11">
        <v>4.0999999999999996</v>
      </c>
      <c r="AM40" s="11">
        <v>4.0999999999999996</v>
      </c>
      <c r="AN40" s="11">
        <v>4.0999999999999996</v>
      </c>
      <c r="AO40" s="11">
        <v>4.0999999999999996</v>
      </c>
      <c r="AP40" s="11">
        <v>4.0999999999999996</v>
      </c>
      <c r="AQ40" s="11">
        <v>4.0999999999999996</v>
      </c>
      <c r="AR40" s="11">
        <v>4.0999999999999996</v>
      </c>
      <c r="AS40" s="11">
        <v>4.0999999999999996</v>
      </c>
      <c r="AT40" s="11">
        <v>4.0999999999999996</v>
      </c>
      <c r="AU40" s="11">
        <v>4.0999999999999996</v>
      </c>
      <c r="AV40" s="11">
        <v>4.0999999999999996</v>
      </c>
      <c r="AW40" s="11">
        <v>4.0999999999999996</v>
      </c>
      <c r="AX40" s="11">
        <v>4.0999999999999996</v>
      </c>
      <c r="AY40" s="11">
        <v>4.0999999999999996</v>
      </c>
      <c r="AZ40" s="11">
        <v>4.0999999999999996</v>
      </c>
      <c r="BA40" s="11">
        <v>4.0999999999999996</v>
      </c>
      <c r="BB40" s="11">
        <v>4.0999999999999996</v>
      </c>
      <c r="BC40" s="11">
        <v>4.0999999999999996</v>
      </c>
      <c r="BD40" s="11">
        <v>4.0999999999999996</v>
      </c>
      <c r="BE40" s="11">
        <v>4.0999999999999996</v>
      </c>
      <c r="BF40" s="11">
        <v>4.0999999999999996</v>
      </c>
      <c r="BG40" s="11">
        <v>4.0999999999999996</v>
      </c>
      <c r="BH40" s="11">
        <v>4.0999999999999996</v>
      </c>
      <c r="BI40" s="11">
        <v>4.0999999999999996</v>
      </c>
      <c r="BJ40" s="11">
        <v>4.0999999999999996</v>
      </c>
      <c r="BK40" s="11">
        <v>4.0999999999999996</v>
      </c>
      <c r="BL40" s="11">
        <v>4.0999999999999996</v>
      </c>
      <c r="BM40" s="11">
        <v>4.0999999999999996</v>
      </c>
      <c r="BN40" s="12">
        <v>4.0999999999999996</v>
      </c>
      <c r="BO40" s="11">
        <v>4.0999999999999996</v>
      </c>
      <c r="BP40" s="11"/>
      <c r="BQ40" s="11"/>
    </row>
    <row r="41" spans="1:69" ht="14.25" customHeight="1" x14ac:dyDescent="0.35">
      <c r="A41" s="3" t="s">
        <v>98</v>
      </c>
      <c r="B41" s="3" t="s">
        <v>46</v>
      </c>
      <c r="C41" s="10">
        <v>72940761</v>
      </c>
      <c r="D41" s="11">
        <v>3.1</v>
      </c>
      <c r="E41" s="11">
        <v>3.1</v>
      </c>
      <c r="F41" s="11">
        <v>3.1</v>
      </c>
      <c r="G41" s="11">
        <v>3.1</v>
      </c>
      <c r="H41" s="11">
        <v>3.1</v>
      </c>
      <c r="I41" s="11">
        <v>3.1</v>
      </c>
      <c r="J41" s="11">
        <v>3.1</v>
      </c>
      <c r="K41" s="11">
        <v>3.1</v>
      </c>
      <c r="L41" s="11">
        <v>3.1</v>
      </c>
      <c r="M41" s="11">
        <v>3.1</v>
      </c>
      <c r="N41" s="11">
        <v>3.1</v>
      </c>
      <c r="O41" s="11">
        <v>3.1</v>
      </c>
      <c r="P41" s="11">
        <v>3.1</v>
      </c>
      <c r="Q41" s="11">
        <v>3.1</v>
      </c>
      <c r="R41" s="11">
        <v>3.1</v>
      </c>
      <c r="S41" s="11">
        <v>3.1</v>
      </c>
      <c r="T41" s="11">
        <v>3.1</v>
      </c>
      <c r="U41" s="11">
        <v>3.1</v>
      </c>
      <c r="V41" s="11">
        <v>3.1</v>
      </c>
      <c r="W41" s="11">
        <v>3.1</v>
      </c>
      <c r="X41" s="11">
        <v>3.1</v>
      </c>
      <c r="Y41" s="11">
        <v>3.1</v>
      </c>
      <c r="Z41" s="11">
        <v>3.1</v>
      </c>
      <c r="AA41" s="11">
        <v>3.1</v>
      </c>
      <c r="AB41" s="11">
        <v>3.1</v>
      </c>
      <c r="AC41" s="11">
        <v>3.1</v>
      </c>
      <c r="AD41" s="11">
        <v>3.1</v>
      </c>
      <c r="AE41" s="11">
        <v>3.1</v>
      </c>
      <c r="AF41" s="11">
        <v>3.1</v>
      </c>
      <c r="AG41" s="11">
        <v>3.1</v>
      </c>
      <c r="AH41" s="11">
        <v>3.1</v>
      </c>
      <c r="AI41" s="11">
        <v>3.1</v>
      </c>
      <c r="AJ41" s="11">
        <v>3.1</v>
      </c>
      <c r="AK41" s="11">
        <v>3.1</v>
      </c>
      <c r="AL41" s="11">
        <v>3.09</v>
      </c>
      <c r="AM41" s="11">
        <v>3.09</v>
      </c>
      <c r="AN41" s="11">
        <v>3.09</v>
      </c>
      <c r="AO41" s="11">
        <v>3.08</v>
      </c>
      <c r="AP41" s="11">
        <v>3.08</v>
      </c>
      <c r="AQ41" s="11">
        <v>3.1</v>
      </c>
      <c r="AR41" s="11">
        <v>3.1</v>
      </c>
      <c r="AS41" s="11">
        <v>3.1</v>
      </c>
      <c r="AT41" s="11">
        <v>3.09</v>
      </c>
      <c r="AU41" s="11">
        <v>3.09</v>
      </c>
      <c r="AV41" s="11">
        <v>3.08</v>
      </c>
      <c r="AW41" s="11">
        <v>3.09</v>
      </c>
      <c r="AX41" s="11">
        <v>3.1</v>
      </c>
      <c r="AY41" s="11">
        <v>3.1</v>
      </c>
      <c r="AZ41" s="11">
        <v>3.1</v>
      </c>
      <c r="BA41" s="11">
        <v>3.1</v>
      </c>
      <c r="BB41" s="11">
        <v>3.1</v>
      </c>
      <c r="BC41" s="11">
        <v>3.1</v>
      </c>
      <c r="BD41" s="11">
        <v>3.1</v>
      </c>
      <c r="BE41" s="11">
        <v>3.1</v>
      </c>
      <c r="BF41" s="11">
        <v>3.1</v>
      </c>
      <c r="BG41" s="11">
        <v>3.1</v>
      </c>
      <c r="BH41" s="11">
        <v>3.09</v>
      </c>
      <c r="BI41" s="11">
        <v>3.09</v>
      </c>
      <c r="BJ41" s="11">
        <v>3.09</v>
      </c>
      <c r="BK41" s="11">
        <v>3.09</v>
      </c>
      <c r="BL41" s="11">
        <v>3.1</v>
      </c>
      <c r="BM41" s="11">
        <v>3.1</v>
      </c>
      <c r="BN41" s="12">
        <v>3.1</v>
      </c>
      <c r="BO41" s="11">
        <v>3.0974193548387001</v>
      </c>
      <c r="BP41" s="11"/>
      <c r="BQ41" s="11"/>
    </row>
    <row r="42" spans="1:69" ht="14.25" customHeight="1" x14ac:dyDescent="0.35">
      <c r="A42" s="3" t="s">
        <v>98</v>
      </c>
      <c r="B42" s="3" t="s">
        <v>47</v>
      </c>
      <c r="C42" s="10">
        <v>7290000066318</v>
      </c>
      <c r="D42" s="11">
        <v>3.75</v>
      </c>
      <c r="E42" s="11">
        <v>3.75</v>
      </c>
      <c r="F42" s="11">
        <v>3.75</v>
      </c>
      <c r="G42" s="11">
        <v>3.75</v>
      </c>
      <c r="H42" s="11">
        <v>3.75</v>
      </c>
      <c r="I42" s="11">
        <v>3.75</v>
      </c>
      <c r="J42" s="11">
        <v>3.33</v>
      </c>
      <c r="K42" s="11">
        <v>3.33</v>
      </c>
      <c r="L42" s="11">
        <v>3.33</v>
      </c>
      <c r="M42" s="11">
        <v>3.33</v>
      </c>
      <c r="N42" s="11">
        <v>3.33</v>
      </c>
      <c r="O42" s="11">
        <v>3.33</v>
      </c>
      <c r="P42" s="11">
        <v>3.33</v>
      </c>
      <c r="Q42" s="11">
        <v>3.33</v>
      </c>
      <c r="R42" s="11">
        <v>3.33</v>
      </c>
      <c r="S42" s="11">
        <v>3.33</v>
      </c>
      <c r="T42" s="11">
        <v>3.33</v>
      </c>
      <c r="U42" s="11">
        <v>3.33</v>
      </c>
      <c r="V42" s="11">
        <v>3.33</v>
      </c>
      <c r="W42" s="11">
        <v>3.33</v>
      </c>
      <c r="X42" s="11">
        <v>3.33</v>
      </c>
      <c r="Y42" s="11">
        <v>3.33</v>
      </c>
      <c r="Z42" s="11">
        <v>3.33</v>
      </c>
      <c r="AA42" s="11">
        <v>3.33</v>
      </c>
      <c r="AB42" s="11">
        <v>3.33</v>
      </c>
      <c r="AC42" s="11">
        <v>3.33</v>
      </c>
      <c r="AD42" s="11">
        <v>3.33</v>
      </c>
      <c r="AE42" s="11">
        <v>3.33</v>
      </c>
      <c r="AF42" s="11">
        <v>3.33</v>
      </c>
      <c r="AG42" s="11">
        <v>3.33</v>
      </c>
      <c r="AH42" s="11">
        <v>3.33</v>
      </c>
      <c r="AI42" s="11">
        <v>3.33</v>
      </c>
      <c r="AJ42" s="11">
        <v>4.3</v>
      </c>
      <c r="AK42" s="11">
        <v>3.75</v>
      </c>
      <c r="AL42" s="11">
        <v>3.75</v>
      </c>
      <c r="AM42" s="11">
        <v>3.75</v>
      </c>
      <c r="AN42" s="11">
        <v>3.75</v>
      </c>
      <c r="AO42" s="11">
        <v>3.75</v>
      </c>
      <c r="AP42" s="11">
        <v>3.75</v>
      </c>
      <c r="AQ42" s="11">
        <v>3.75</v>
      </c>
      <c r="AR42" s="11">
        <v>3.75</v>
      </c>
      <c r="AS42" s="11">
        <v>3.75</v>
      </c>
      <c r="AT42" s="11">
        <v>3.75</v>
      </c>
      <c r="AU42" s="11">
        <v>3.75</v>
      </c>
      <c r="AV42" s="11">
        <v>3.75</v>
      </c>
      <c r="AW42" s="11">
        <v>3.75</v>
      </c>
      <c r="AX42" s="11">
        <v>3.75</v>
      </c>
      <c r="AY42" s="11">
        <v>3.75</v>
      </c>
      <c r="AZ42" s="11">
        <v>3.75</v>
      </c>
      <c r="BA42" s="11">
        <v>3.75</v>
      </c>
      <c r="BB42" s="11">
        <v>3.75</v>
      </c>
      <c r="BC42" s="11">
        <v>3.75</v>
      </c>
      <c r="BD42" s="11">
        <v>3.75</v>
      </c>
      <c r="BE42" s="11">
        <v>3.75</v>
      </c>
      <c r="BF42" s="11">
        <v>3.75</v>
      </c>
      <c r="BG42" s="11">
        <v>3.75</v>
      </c>
      <c r="BH42" s="11">
        <v>3.6</v>
      </c>
      <c r="BI42" s="11">
        <v>3.6</v>
      </c>
      <c r="BJ42" s="11">
        <v>3.6</v>
      </c>
      <c r="BK42" s="11">
        <v>3.6</v>
      </c>
      <c r="BL42" s="11">
        <v>3.6</v>
      </c>
      <c r="BM42" s="11">
        <v>3.6</v>
      </c>
      <c r="BN42" s="12">
        <v>3.78</v>
      </c>
      <c r="BO42" s="11">
        <v>3.5682258064516001</v>
      </c>
      <c r="BP42" s="11"/>
      <c r="BQ42" s="11"/>
    </row>
    <row r="43" spans="1:69" ht="14.25" customHeight="1" x14ac:dyDescent="0.35">
      <c r="A43" s="3" t="s">
        <v>98</v>
      </c>
      <c r="B43" s="3" t="s">
        <v>48</v>
      </c>
      <c r="C43" s="10">
        <v>7290100850916</v>
      </c>
      <c r="D43" s="11">
        <v>3.33</v>
      </c>
      <c r="E43" s="11">
        <v>3.33</v>
      </c>
      <c r="F43" s="11">
        <v>3.33</v>
      </c>
      <c r="G43" s="11">
        <v>3.33</v>
      </c>
      <c r="H43" s="11">
        <v>3.33</v>
      </c>
      <c r="I43" s="11">
        <v>3.33</v>
      </c>
      <c r="J43" s="11">
        <v>3.33</v>
      </c>
      <c r="K43" s="11">
        <v>3.33</v>
      </c>
      <c r="L43" s="11">
        <v>3.33</v>
      </c>
      <c r="M43" s="11">
        <v>3.33</v>
      </c>
      <c r="N43" s="11">
        <v>3.33</v>
      </c>
      <c r="O43" s="11">
        <v>3.33</v>
      </c>
      <c r="P43" s="11">
        <v>3.33</v>
      </c>
      <c r="Q43" s="11">
        <v>3.33</v>
      </c>
      <c r="R43" s="11">
        <v>3.33</v>
      </c>
      <c r="S43" s="11">
        <v>3.33</v>
      </c>
      <c r="T43" s="11">
        <v>3.33</v>
      </c>
      <c r="U43" s="11">
        <v>3.33</v>
      </c>
      <c r="V43" s="11">
        <v>3.33</v>
      </c>
      <c r="W43" s="11">
        <v>3.33</v>
      </c>
      <c r="X43" s="11">
        <v>3.33</v>
      </c>
      <c r="Y43" s="11">
        <v>3.33</v>
      </c>
      <c r="Z43" s="11">
        <v>3.33</v>
      </c>
      <c r="AA43" s="11">
        <v>3.33</v>
      </c>
      <c r="AB43" s="11">
        <v>3.33</v>
      </c>
      <c r="AC43" s="11">
        <v>3.33</v>
      </c>
      <c r="AD43" s="11">
        <v>3.33</v>
      </c>
      <c r="AE43" s="11">
        <v>3.33</v>
      </c>
      <c r="AF43" s="11">
        <v>3.33</v>
      </c>
      <c r="AG43" s="11">
        <v>3.33</v>
      </c>
      <c r="AH43" s="11">
        <v>3.33</v>
      </c>
      <c r="AI43" s="11">
        <v>3.33</v>
      </c>
      <c r="AJ43" s="11">
        <v>4</v>
      </c>
      <c r="AK43" s="11">
        <v>3.33</v>
      </c>
      <c r="AL43" s="11">
        <v>3.33</v>
      </c>
      <c r="AM43" s="11">
        <v>3.33</v>
      </c>
      <c r="AN43" s="11">
        <v>3.33</v>
      </c>
      <c r="AO43" s="11">
        <v>3.33</v>
      </c>
      <c r="AP43" s="11">
        <v>3.33</v>
      </c>
      <c r="AQ43" s="11">
        <v>3.33</v>
      </c>
      <c r="AR43" s="11">
        <v>3.33</v>
      </c>
      <c r="AS43" s="11">
        <v>3.33</v>
      </c>
      <c r="AT43" s="11">
        <v>3.33</v>
      </c>
      <c r="AU43" s="11">
        <v>3.33</v>
      </c>
      <c r="AV43" s="11">
        <v>3.33</v>
      </c>
      <c r="AW43" s="11">
        <v>3.33</v>
      </c>
      <c r="AX43" s="11">
        <v>3.33</v>
      </c>
      <c r="AY43" s="11">
        <v>3.33</v>
      </c>
      <c r="AZ43" s="11">
        <v>3.33</v>
      </c>
      <c r="BA43" s="11">
        <v>3.33</v>
      </c>
      <c r="BB43" s="11">
        <v>3.33</v>
      </c>
      <c r="BC43" s="11">
        <v>3.33</v>
      </c>
      <c r="BD43" s="11">
        <v>3.33</v>
      </c>
      <c r="BE43" s="11">
        <v>3.33</v>
      </c>
      <c r="BF43" s="11">
        <v>3.33</v>
      </c>
      <c r="BG43" s="11">
        <v>3.33</v>
      </c>
      <c r="BH43" s="11">
        <v>3.33</v>
      </c>
      <c r="BI43" s="11">
        <v>3.33</v>
      </c>
      <c r="BJ43" s="11">
        <v>3.33</v>
      </c>
      <c r="BK43" s="11">
        <v>3.33</v>
      </c>
      <c r="BL43" s="11">
        <v>3.33</v>
      </c>
      <c r="BM43" s="11">
        <v>3.33</v>
      </c>
      <c r="BN43" s="12">
        <v>4</v>
      </c>
      <c r="BO43" s="11">
        <v>3.3408064516129001</v>
      </c>
      <c r="BP43" s="11"/>
      <c r="BQ43" s="11"/>
    </row>
    <row r="44" spans="1:69" ht="14.25" customHeight="1" x14ac:dyDescent="0.35">
      <c r="A44" s="3" t="s">
        <v>98</v>
      </c>
      <c r="B44" s="3" t="s">
        <v>49</v>
      </c>
      <c r="C44" s="10">
        <v>7290000066141</v>
      </c>
      <c r="D44" s="11">
        <v>3.75</v>
      </c>
      <c r="E44" s="11">
        <v>3.75</v>
      </c>
      <c r="F44" s="11">
        <v>3.75</v>
      </c>
      <c r="G44" s="11">
        <v>3.75</v>
      </c>
      <c r="H44" s="11">
        <v>3.75</v>
      </c>
      <c r="I44" s="11">
        <v>3.75</v>
      </c>
      <c r="J44" s="11">
        <v>3.33</v>
      </c>
      <c r="K44" s="11">
        <v>3.33</v>
      </c>
      <c r="L44" s="11">
        <v>3.33</v>
      </c>
      <c r="M44" s="11">
        <v>3.33</v>
      </c>
      <c r="N44" s="11">
        <v>3.33</v>
      </c>
      <c r="O44" s="11">
        <v>3.33</v>
      </c>
      <c r="P44" s="11">
        <v>3.33</v>
      </c>
      <c r="Q44" s="11">
        <v>3.33</v>
      </c>
      <c r="R44" s="11">
        <v>3.33</v>
      </c>
      <c r="S44" s="11">
        <v>3.33</v>
      </c>
      <c r="T44" s="11">
        <v>3.33</v>
      </c>
      <c r="U44" s="11">
        <v>3.33</v>
      </c>
      <c r="V44" s="11">
        <v>3.33</v>
      </c>
      <c r="W44" s="11">
        <v>3.33</v>
      </c>
      <c r="X44" s="11">
        <v>3.33</v>
      </c>
      <c r="Y44" s="11">
        <v>3.33</v>
      </c>
      <c r="Z44" s="11">
        <v>3.33</v>
      </c>
      <c r="AA44" s="11">
        <v>3.33</v>
      </c>
      <c r="AB44" s="11">
        <v>3.33</v>
      </c>
      <c r="AC44" s="11">
        <v>3.33</v>
      </c>
      <c r="AD44" s="11">
        <v>3.33</v>
      </c>
      <c r="AE44" s="11">
        <v>3.33</v>
      </c>
      <c r="AF44" s="11">
        <v>3.33</v>
      </c>
      <c r="AG44" s="11">
        <v>3.33</v>
      </c>
      <c r="AH44" s="11">
        <v>3.33</v>
      </c>
      <c r="AI44" s="11">
        <v>3.33</v>
      </c>
      <c r="AJ44" s="11">
        <v>4.5999999999999996</v>
      </c>
      <c r="AK44" s="11">
        <v>3.75</v>
      </c>
      <c r="AL44" s="11">
        <v>3.75</v>
      </c>
      <c r="AM44" s="11">
        <v>3.75</v>
      </c>
      <c r="AN44" s="11">
        <v>3.75</v>
      </c>
      <c r="AO44" s="11">
        <v>3.75</v>
      </c>
      <c r="AP44" s="11">
        <v>3.75</v>
      </c>
      <c r="AQ44" s="11">
        <v>3.75</v>
      </c>
      <c r="AR44" s="11">
        <v>3.75</v>
      </c>
      <c r="AS44" s="11">
        <v>3.75</v>
      </c>
      <c r="AT44" s="11">
        <v>3.75</v>
      </c>
      <c r="AU44" s="11">
        <v>3.75</v>
      </c>
      <c r="AV44" s="11">
        <v>3.75</v>
      </c>
      <c r="AW44" s="11">
        <v>3.75</v>
      </c>
      <c r="AX44" s="11">
        <v>3.75</v>
      </c>
      <c r="AY44" s="11">
        <v>3.75</v>
      </c>
      <c r="AZ44" s="11">
        <v>3.75</v>
      </c>
      <c r="BA44" s="11">
        <v>3.75</v>
      </c>
      <c r="BB44" s="11">
        <v>3.75</v>
      </c>
      <c r="BC44" s="11">
        <v>3.75</v>
      </c>
      <c r="BD44" s="11">
        <v>3.75</v>
      </c>
      <c r="BE44" s="11">
        <v>3.75</v>
      </c>
      <c r="BF44" s="11">
        <v>3.75</v>
      </c>
      <c r="BG44" s="11">
        <v>3.75</v>
      </c>
      <c r="BH44" s="11">
        <v>3.6</v>
      </c>
      <c r="BI44" s="11">
        <v>3.6</v>
      </c>
      <c r="BJ44" s="11">
        <v>3.6</v>
      </c>
      <c r="BK44" s="11">
        <v>3.6</v>
      </c>
      <c r="BL44" s="11">
        <v>3.6</v>
      </c>
      <c r="BM44" s="11">
        <v>3.6</v>
      </c>
      <c r="BN44" s="12">
        <v>3.78</v>
      </c>
      <c r="BO44" s="11">
        <v>3.573064516129</v>
      </c>
      <c r="BP44" s="11"/>
      <c r="BQ44" s="11"/>
    </row>
    <row r="45" spans="1:69" ht="14.25" customHeight="1" x14ac:dyDescent="0.35">
      <c r="A45" s="3" t="s">
        <v>98</v>
      </c>
      <c r="B45" s="3" t="s">
        <v>50</v>
      </c>
      <c r="C45" s="10">
        <v>7290008745239</v>
      </c>
      <c r="D45" s="11">
        <v>3.33</v>
      </c>
      <c r="E45" s="11">
        <v>3.33</v>
      </c>
      <c r="F45" s="11">
        <v>3.33</v>
      </c>
      <c r="G45" s="11">
        <v>3.33</v>
      </c>
      <c r="H45" s="11">
        <v>3.33</v>
      </c>
      <c r="I45" s="11">
        <v>3.33</v>
      </c>
      <c r="J45" s="11">
        <v>3.33</v>
      </c>
      <c r="K45" s="11">
        <v>3.33</v>
      </c>
      <c r="L45" s="11">
        <v>3.33</v>
      </c>
      <c r="M45" s="11">
        <v>3.33</v>
      </c>
      <c r="N45" s="11">
        <v>3.33</v>
      </c>
      <c r="O45" s="11">
        <v>3.33</v>
      </c>
      <c r="P45" s="11">
        <v>3.33</v>
      </c>
      <c r="Q45" s="11">
        <v>3.33</v>
      </c>
      <c r="R45" s="11">
        <v>3.33</v>
      </c>
      <c r="S45" s="11">
        <v>3.33</v>
      </c>
      <c r="T45" s="11">
        <v>3.33</v>
      </c>
      <c r="U45" s="11">
        <v>3.33</v>
      </c>
      <c r="V45" s="11">
        <v>3.33</v>
      </c>
      <c r="W45" s="11">
        <v>3.33</v>
      </c>
      <c r="X45" s="11">
        <v>3.33</v>
      </c>
      <c r="Y45" s="11">
        <v>3.33</v>
      </c>
      <c r="Z45" s="11">
        <v>3.33</v>
      </c>
      <c r="AA45" s="11">
        <v>3.33</v>
      </c>
      <c r="AB45" s="11">
        <v>3.33</v>
      </c>
      <c r="AC45" s="11">
        <v>3.33</v>
      </c>
      <c r="AD45" s="11">
        <v>3.33</v>
      </c>
      <c r="AE45" s="11">
        <v>3.33</v>
      </c>
      <c r="AF45" s="11">
        <v>3.33</v>
      </c>
      <c r="AG45" s="11">
        <v>3.33</v>
      </c>
      <c r="AH45" s="11">
        <v>3.33</v>
      </c>
      <c r="AI45" s="11">
        <v>3.33</v>
      </c>
      <c r="AJ45" s="11">
        <v>4.3</v>
      </c>
      <c r="AK45" s="11">
        <v>3.33</v>
      </c>
      <c r="AL45" s="11">
        <v>3.33</v>
      </c>
      <c r="AM45" s="11">
        <v>3.33</v>
      </c>
      <c r="AN45" s="11">
        <v>3.33</v>
      </c>
      <c r="AO45" s="11">
        <v>3.33</v>
      </c>
      <c r="AP45" s="11">
        <v>3.33</v>
      </c>
      <c r="AQ45" s="11">
        <v>3.33</v>
      </c>
      <c r="AR45" s="11">
        <v>3.33</v>
      </c>
      <c r="AS45" s="11">
        <v>3.33</v>
      </c>
      <c r="AT45" s="11">
        <v>3.33</v>
      </c>
      <c r="AU45" s="11">
        <v>3.33</v>
      </c>
      <c r="AV45" s="11">
        <v>3.33</v>
      </c>
      <c r="AW45" s="11">
        <v>3.33</v>
      </c>
      <c r="AX45" s="11">
        <v>3.33</v>
      </c>
      <c r="AY45" s="11">
        <v>3.33</v>
      </c>
      <c r="AZ45" s="11">
        <v>3.33</v>
      </c>
      <c r="BA45" s="11">
        <v>3.33</v>
      </c>
      <c r="BB45" s="11">
        <v>3.33</v>
      </c>
      <c r="BC45" s="11">
        <v>3.33</v>
      </c>
      <c r="BD45" s="11">
        <v>3.33</v>
      </c>
      <c r="BE45" s="11">
        <v>3.33</v>
      </c>
      <c r="BF45" s="11">
        <v>3.33</v>
      </c>
      <c r="BG45" s="11">
        <v>3.33</v>
      </c>
      <c r="BH45" s="11">
        <v>4.3</v>
      </c>
      <c r="BI45" s="11">
        <v>4.3</v>
      </c>
      <c r="BJ45" s="11">
        <v>4.3</v>
      </c>
      <c r="BK45" s="11">
        <v>4.3</v>
      </c>
      <c r="BL45" s="11">
        <v>4.3</v>
      </c>
      <c r="BM45" s="11">
        <v>4.3</v>
      </c>
      <c r="BN45" s="12">
        <v>4.3</v>
      </c>
      <c r="BO45" s="11">
        <v>3.4395161290323002</v>
      </c>
      <c r="BP45" s="11"/>
      <c r="BQ45" s="11"/>
    </row>
    <row r="46" spans="1:69" ht="14.25" customHeight="1" x14ac:dyDescent="0.35">
      <c r="A46" s="3" t="s">
        <v>98</v>
      </c>
      <c r="B46" s="3" t="s">
        <v>51</v>
      </c>
      <c r="C46" s="10">
        <v>7290005200786</v>
      </c>
      <c r="D46" s="11">
        <v>3.33</v>
      </c>
      <c r="E46" s="11">
        <v>3.33</v>
      </c>
      <c r="F46" s="11">
        <v>3.33</v>
      </c>
      <c r="G46" s="11">
        <v>3.33</v>
      </c>
      <c r="H46" s="11">
        <v>3.33</v>
      </c>
      <c r="I46" s="11">
        <v>3.33</v>
      </c>
      <c r="J46" s="11">
        <v>3.33</v>
      </c>
      <c r="K46" s="11">
        <v>3.33</v>
      </c>
      <c r="L46" s="11">
        <v>3.33</v>
      </c>
      <c r="M46" s="11">
        <v>3.33</v>
      </c>
      <c r="N46" s="11">
        <v>3.33</v>
      </c>
      <c r="O46" s="11">
        <v>3.33</v>
      </c>
      <c r="P46" s="11">
        <v>3.33</v>
      </c>
      <c r="Q46" s="11">
        <v>3.33</v>
      </c>
      <c r="R46" s="11">
        <v>3.33</v>
      </c>
      <c r="S46" s="11">
        <v>3.33</v>
      </c>
      <c r="T46" s="11">
        <v>3.33</v>
      </c>
      <c r="U46" s="11">
        <v>3.33</v>
      </c>
      <c r="V46" s="11">
        <v>3.33</v>
      </c>
      <c r="W46" s="11">
        <v>3.33</v>
      </c>
      <c r="X46" s="11">
        <v>3.33</v>
      </c>
      <c r="Y46" s="11">
        <v>3.33</v>
      </c>
      <c r="Z46" s="11">
        <v>3.33</v>
      </c>
      <c r="AA46" s="11">
        <v>3.33</v>
      </c>
      <c r="AB46" s="11">
        <v>3.33</v>
      </c>
      <c r="AC46" s="11">
        <v>3.33</v>
      </c>
      <c r="AD46" s="11">
        <v>3.33</v>
      </c>
      <c r="AE46" s="11">
        <v>3.33</v>
      </c>
      <c r="AF46" s="11">
        <v>3.33</v>
      </c>
      <c r="AG46" s="11">
        <v>3.33</v>
      </c>
      <c r="AH46" s="11">
        <v>3.33</v>
      </c>
      <c r="AI46" s="11">
        <v>3.33</v>
      </c>
      <c r="AJ46" s="11">
        <v>4.3</v>
      </c>
      <c r="AK46" s="11">
        <v>3.33</v>
      </c>
      <c r="AL46" s="11">
        <v>3.33</v>
      </c>
      <c r="AM46" s="11">
        <v>3.33</v>
      </c>
      <c r="AN46" s="11">
        <v>3.33</v>
      </c>
      <c r="AO46" s="11">
        <v>3.33</v>
      </c>
      <c r="AP46" s="11">
        <v>3.3397000000000001</v>
      </c>
      <c r="AQ46" s="11">
        <v>3.33</v>
      </c>
      <c r="AR46" s="11">
        <v>3.33</v>
      </c>
      <c r="AS46" s="11">
        <v>3.33</v>
      </c>
      <c r="AT46" s="11">
        <v>3.33</v>
      </c>
      <c r="AU46" s="11">
        <v>3.33</v>
      </c>
      <c r="AV46" s="11">
        <v>3.33</v>
      </c>
      <c r="AW46" s="11">
        <v>3.33</v>
      </c>
      <c r="AX46" s="11">
        <v>3.33</v>
      </c>
      <c r="AY46" s="11">
        <v>3.33</v>
      </c>
      <c r="AZ46" s="11">
        <v>3.33</v>
      </c>
      <c r="BA46" s="11">
        <v>3.33</v>
      </c>
      <c r="BB46" s="11">
        <v>3.33</v>
      </c>
      <c r="BC46" s="11">
        <v>3.3396039603959999</v>
      </c>
      <c r="BD46" s="11">
        <v>3.3396039603959999</v>
      </c>
      <c r="BE46" s="11">
        <v>3.33</v>
      </c>
      <c r="BF46" s="11">
        <v>3.33</v>
      </c>
      <c r="BG46" s="11">
        <v>3.33</v>
      </c>
      <c r="BH46" s="11">
        <v>4.3</v>
      </c>
      <c r="BI46" s="11">
        <v>4.3</v>
      </c>
      <c r="BJ46" s="11">
        <v>4.3</v>
      </c>
      <c r="BK46" s="11">
        <v>4.3</v>
      </c>
      <c r="BL46" s="11">
        <v>4.3</v>
      </c>
      <c r="BM46" s="11">
        <v>4.3</v>
      </c>
      <c r="BN46" s="12">
        <v>4.3</v>
      </c>
      <c r="BO46" s="11">
        <v>3.4399823858191998</v>
      </c>
      <c r="BP46" s="11"/>
      <c r="BQ46" s="11"/>
    </row>
    <row r="47" spans="1:69" ht="14.25" customHeight="1" x14ac:dyDescent="0.35">
      <c r="A47" s="3" t="s">
        <v>98</v>
      </c>
      <c r="B47" s="3" t="s">
        <v>52</v>
      </c>
      <c r="C47" s="10">
        <v>7290110115203</v>
      </c>
      <c r="D47" s="11">
        <v>7.5</v>
      </c>
      <c r="E47" s="11">
        <v>7.5</v>
      </c>
      <c r="F47" s="11">
        <v>7.5</v>
      </c>
      <c r="G47" s="11">
        <v>7.5</v>
      </c>
      <c r="H47" s="11">
        <v>7.5</v>
      </c>
      <c r="I47" s="11">
        <v>7.5</v>
      </c>
      <c r="J47" s="11">
        <v>7.5</v>
      </c>
      <c r="K47" s="11">
        <v>7.5</v>
      </c>
      <c r="L47" s="11">
        <v>7.5</v>
      </c>
      <c r="M47" s="11">
        <v>7.5</v>
      </c>
      <c r="N47" s="11">
        <v>7.5</v>
      </c>
      <c r="O47" s="11">
        <v>7.5</v>
      </c>
      <c r="P47" s="11">
        <v>7.5</v>
      </c>
      <c r="Q47" s="11">
        <v>7.5</v>
      </c>
      <c r="R47" s="11">
        <v>7.5</v>
      </c>
      <c r="S47" s="11">
        <v>7.5</v>
      </c>
      <c r="T47" s="11">
        <v>7.5</v>
      </c>
      <c r="U47" s="11">
        <v>7.5</v>
      </c>
      <c r="V47" s="11">
        <v>7.5</v>
      </c>
      <c r="W47" s="11">
        <v>7.5</v>
      </c>
      <c r="X47" s="11">
        <v>7.5</v>
      </c>
      <c r="Y47" s="11">
        <v>7.5</v>
      </c>
      <c r="Z47" s="11">
        <v>7.5</v>
      </c>
      <c r="AA47" s="11">
        <v>7.5</v>
      </c>
      <c r="AB47" s="11">
        <v>7.5</v>
      </c>
      <c r="AC47" s="11">
        <v>7.5</v>
      </c>
      <c r="AD47" s="11">
        <v>7.5</v>
      </c>
      <c r="AE47" s="11">
        <v>7.5</v>
      </c>
      <c r="AF47" s="11">
        <v>7.5</v>
      </c>
      <c r="AG47" s="11">
        <v>7.5</v>
      </c>
      <c r="AH47" s="11">
        <v>7.5</v>
      </c>
      <c r="AI47" s="11">
        <v>7.5</v>
      </c>
      <c r="AJ47" s="11">
        <v>7.5</v>
      </c>
      <c r="AK47" s="11">
        <v>7.5</v>
      </c>
      <c r="AL47" s="11">
        <v>7.5</v>
      </c>
      <c r="AM47" s="11">
        <v>7.5</v>
      </c>
      <c r="AN47" s="11">
        <v>7.5</v>
      </c>
      <c r="AO47" s="11">
        <v>7.5</v>
      </c>
      <c r="AP47" s="11">
        <v>7.5</v>
      </c>
      <c r="AQ47" s="11">
        <v>7.5</v>
      </c>
      <c r="AR47" s="11">
        <v>7.5</v>
      </c>
      <c r="AS47" s="11">
        <v>7.5</v>
      </c>
      <c r="AT47" s="11">
        <v>7.5</v>
      </c>
      <c r="AU47" s="11">
        <v>7.5</v>
      </c>
      <c r="AV47" s="11">
        <v>7.5</v>
      </c>
      <c r="AW47" s="11">
        <v>7.5</v>
      </c>
      <c r="AX47" s="11">
        <v>7.5</v>
      </c>
      <c r="AY47" s="11">
        <v>7.5</v>
      </c>
      <c r="AZ47" s="11">
        <v>7.5</v>
      </c>
      <c r="BA47" s="11">
        <v>7.5</v>
      </c>
      <c r="BB47" s="11">
        <v>7.5</v>
      </c>
      <c r="BC47" s="11">
        <v>7.5</v>
      </c>
      <c r="BD47" s="11">
        <v>7.5</v>
      </c>
      <c r="BE47" s="11">
        <v>7.5</v>
      </c>
      <c r="BF47" s="11">
        <v>7.5</v>
      </c>
      <c r="BG47" s="11">
        <v>7.5</v>
      </c>
      <c r="BH47" s="11">
        <v>7.5</v>
      </c>
      <c r="BI47" s="11">
        <v>7.5</v>
      </c>
      <c r="BJ47" s="11">
        <v>7.5</v>
      </c>
      <c r="BK47" s="11">
        <v>7.5</v>
      </c>
      <c r="BL47" s="11">
        <v>7.5</v>
      </c>
      <c r="BM47" s="11">
        <v>7.5</v>
      </c>
      <c r="BN47" s="12">
        <v>7.5</v>
      </c>
      <c r="BO47" s="11">
        <v>7.5</v>
      </c>
      <c r="BP47" s="11"/>
      <c r="BQ47" s="11"/>
    </row>
    <row r="48" spans="1:69" ht="14.25" customHeight="1" x14ac:dyDescent="0.35">
      <c r="A48" s="3" t="s">
        <v>98</v>
      </c>
      <c r="B48" s="3" t="s">
        <v>53</v>
      </c>
      <c r="C48" s="10">
        <v>7290110115227</v>
      </c>
      <c r="D48" s="11">
        <v>7.7</v>
      </c>
      <c r="E48" s="11">
        <v>7.7</v>
      </c>
      <c r="F48" s="11">
        <v>7.7</v>
      </c>
      <c r="G48" s="11">
        <v>7.7</v>
      </c>
      <c r="H48" s="11">
        <v>7.7</v>
      </c>
      <c r="I48" s="11">
        <v>7.7</v>
      </c>
      <c r="J48" s="11">
        <v>7.7</v>
      </c>
      <c r="K48" s="11">
        <v>7.7</v>
      </c>
      <c r="L48" s="11">
        <v>7.7</v>
      </c>
      <c r="M48" s="11">
        <v>7.7</v>
      </c>
      <c r="N48" s="11">
        <v>7.7</v>
      </c>
      <c r="O48" s="11">
        <v>7.7</v>
      </c>
      <c r="P48" s="11">
        <v>7.7</v>
      </c>
      <c r="Q48" s="11">
        <v>7.7</v>
      </c>
      <c r="R48" s="11">
        <v>7.7</v>
      </c>
      <c r="S48" s="11">
        <v>7.7</v>
      </c>
      <c r="T48" s="11">
        <v>7.7</v>
      </c>
      <c r="U48" s="11">
        <v>7.7</v>
      </c>
      <c r="V48" s="11">
        <v>7.7</v>
      </c>
      <c r="W48" s="11">
        <v>7.7</v>
      </c>
      <c r="X48" s="11">
        <v>7.7</v>
      </c>
      <c r="Y48" s="11">
        <v>7.7</v>
      </c>
      <c r="Z48" s="11">
        <v>7.7</v>
      </c>
      <c r="AA48" s="11">
        <v>7.7</v>
      </c>
      <c r="AB48" s="11">
        <v>7.7</v>
      </c>
      <c r="AC48" s="11">
        <v>7.7</v>
      </c>
      <c r="AD48" s="11">
        <v>7.7</v>
      </c>
      <c r="AE48" s="11">
        <v>7.7</v>
      </c>
      <c r="AF48" s="11">
        <v>7.7</v>
      </c>
      <c r="AG48" s="11">
        <v>7.7</v>
      </c>
      <c r="AH48" s="11">
        <v>7.7</v>
      </c>
      <c r="AI48" s="11">
        <v>7.7</v>
      </c>
      <c r="AJ48" s="11">
        <v>7.7</v>
      </c>
      <c r="AK48" s="11">
        <v>7.7</v>
      </c>
      <c r="AL48" s="11">
        <v>7.7</v>
      </c>
      <c r="AM48" s="11">
        <v>7.7</v>
      </c>
      <c r="AN48" s="11">
        <v>7.7</v>
      </c>
      <c r="AO48" s="11">
        <v>7.7</v>
      </c>
      <c r="AP48" s="11">
        <v>7.7</v>
      </c>
      <c r="AQ48" s="11">
        <v>7.7</v>
      </c>
      <c r="AR48" s="11">
        <v>7.7</v>
      </c>
      <c r="AS48" s="11">
        <v>7.7</v>
      </c>
      <c r="AT48" s="11">
        <v>7.7</v>
      </c>
      <c r="AU48" s="11">
        <v>7.7</v>
      </c>
      <c r="AV48" s="11">
        <v>7.7</v>
      </c>
      <c r="AW48" s="11">
        <v>7.7</v>
      </c>
      <c r="AX48" s="11">
        <v>7.7</v>
      </c>
      <c r="AY48" s="11">
        <v>7.7</v>
      </c>
      <c r="AZ48" s="11">
        <v>7.7</v>
      </c>
      <c r="BA48" s="11">
        <v>7.7</v>
      </c>
      <c r="BB48" s="11">
        <v>7.7</v>
      </c>
      <c r="BC48" s="11">
        <v>7.7</v>
      </c>
      <c r="BD48" s="11">
        <v>7.7</v>
      </c>
      <c r="BE48" s="11">
        <v>7.7</v>
      </c>
      <c r="BF48" s="11">
        <v>7.7</v>
      </c>
      <c r="BG48" s="11">
        <v>7.7</v>
      </c>
      <c r="BH48" s="11">
        <v>7.7</v>
      </c>
      <c r="BI48" s="11">
        <v>7.7</v>
      </c>
      <c r="BJ48" s="11">
        <v>7.7</v>
      </c>
      <c r="BK48" s="11">
        <v>7.7</v>
      </c>
      <c r="BL48" s="11">
        <v>7.7</v>
      </c>
      <c r="BM48" s="11">
        <v>7.7</v>
      </c>
      <c r="BN48" s="12">
        <v>7.7</v>
      </c>
      <c r="BO48" s="11">
        <v>7.7</v>
      </c>
      <c r="BP48" s="11"/>
      <c r="BQ48" s="11"/>
    </row>
    <row r="49" spans="1:69" ht="14.25" customHeight="1" x14ac:dyDescent="0.35">
      <c r="A49" s="3" t="s">
        <v>98</v>
      </c>
      <c r="B49" s="3" t="s">
        <v>54</v>
      </c>
      <c r="C49" s="10">
        <v>7290019056553</v>
      </c>
      <c r="D49" s="11">
        <v>13.3</v>
      </c>
      <c r="E49" s="11">
        <v>13.3</v>
      </c>
      <c r="F49" s="11">
        <v>13.3</v>
      </c>
      <c r="G49" s="11">
        <v>13.3</v>
      </c>
      <c r="H49" s="11">
        <v>13.3</v>
      </c>
      <c r="I49" s="11">
        <v>13.3</v>
      </c>
      <c r="J49" s="11">
        <v>13.3</v>
      </c>
      <c r="K49" s="11">
        <v>13.3</v>
      </c>
      <c r="L49" s="11">
        <v>13.3</v>
      </c>
      <c r="M49" s="11">
        <v>13.3</v>
      </c>
      <c r="N49" s="11">
        <v>13.3</v>
      </c>
      <c r="O49" s="11">
        <v>13.3</v>
      </c>
      <c r="P49" s="11">
        <v>13.3</v>
      </c>
      <c r="Q49" s="11">
        <v>13.3</v>
      </c>
      <c r="R49" s="11">
        <v>13.3</v>
      </c>
      <c r="S49" s="11">
        <v>13.3</v>
      </c>
      <c r="T49" s="11">
        <v>13.3</v>
      </c>
      <c r="U49" s="11">
        <v>13.3</v>
      </c>
      <c r="V49" s="11">
        <v>13.3</v>
      </c>
      <c r="W49" s="11">
        <v>13.3</v>
      </c>
      <c r="X49" s="11">
        <v>13.3</v>
      </c>
      <c r="Y49" s="11">
        <v>13.3</v>
      </c>
      <c r="Z49" s="11">
        <v>13.3</v>
      </c>
      <c r="AA49" s="11">
        <v>13.3</v>
      </c>
      <c r="AB49" s="11">
        <v>13.3</v>
      </c>
      <c r="AC49" s="11">
        <v>13.3</v>
      </c>
      <c r="AD49" s="11">
        <v>13.3</v>
      </c>
      <c r="AE49" s="11">
        <v>13.3</v>
      </c>
      <c r="AF49" s="11">
        <v>13.3</v>
      </c>
      <c r="AG49" s="11">
        <v>13.3</v>
      </c>
      <c r="AH49" s="11">
        <v>13.3</v>
      </c>
      <c r="AI49" s="11">
        <v>13.3</v>
      </c>
      <c r="AJ49" s="11">
        <v>13.3</v>
      </c>
      <c r="AK49" s="11">
        <v>13.3</v>
      </c>
      <c r="AL49" s="11">
        <v>13.3</v>
      </c>
      <c r="AM49" s="11">
        <v>13.3</v>
      </c>
      <c r="AN49" s="11">
        <v>13.3</v>
      </c>
      <c r="AO49" s="11">
        <v>13.3</v>
      </c>
      <c r="AP49" s="11">
        <v>13.3</v>
      </c>
      <c r="AQ49" s="11">
        <v>13.3</v>
      </c>
      <c r="AR49" s="11">
        <v>13.3</v>
      </c>
      <c r="AS49" s="11">
        <v>13.3</v>
      </c>
      <c r="AT49" s="11">
        <v>13.3</v>
      </c>
      <c r="AU49" s="11">
        <v>13.3</v>
      </c>
      <c r="AV49" s="11">
        <v>13.3</v>
      </c>
      <c r="AW49" s="11">
        <v>13.3</v>
      </c>
      <c r="AX49" s="11">
        <v>13.3</v>
      </c>
      <c r="AY49" s="11">
        <v>13.3</v>
      </c>
      <c r="AZ49" s="11">
        <v>13.3</v>
      </c>
      <c r="BA49" s="11">
        <v>13.3</v>
      </c>
      <c r="BB49" s="11">
        <v>13.3</v>
      </c>
      <c r="BC49" s="11">
        <v>13.3</v>
      </c>
      <c r="BD49" s="11">
        <v>13.3</v>
      </c>
      <c r="BE49" s="11">
        <v>13.3</v>
      </c>
      <c r="BF49" s="11">
        <v>13.3</v>
      </c>
      <c r="BG49" s="11">
        <v>13.3</v>
      </c>
      <c r="BH49" s="11">
        <v>13.3</v>
      </c>
      <c r="BI49" s="11">
        <v>13.3</v>
      </c>
      <c r="BJ49" s="11">
        <v>13.3</v>
      </c>
      <c r="BK49" s="11">
        <v>13.3</v>
      </c>
      <c r="BL49" s="11">
        <v>13.3</v>
      </c>
      <c r="BM49" s="11">
        <v>13.3</v>
      </c>
      <c r="BN49" s="12">
        <v>13.3</v>
      </c>
      <c r="BO49" s="11">
        <v>13.3</v>
      </c>
      <c r="BP49" s="11"/>
      <c r="BQ49" s="11"/>
    </row>
    <row r="50" spans="1:69" ht="14.25" customHeight="1" x14ac:dyDescent="0.35">
      <c r="A50" s="3" t="s">
        <v>98</v>
      </c>
      <c r="B50" s="3" t="s">
        <v>55</v>
      </c>
      <c r="C50" s="10">
        <v>7290019056973</v>
      </c>
      <c r="D50" s="11">
        <v>13.9</v>
      </c>
      <c r="E50" s="11">
        <v>13.9</v>
      </c>
      <c r="F50" s="11">
        <v>13.9</v>
      </c>
      <c r="G50" s="11">
        <v>13.9</v>
      </c>
      <c r="H50" s="11">
        <v>13.9</v>
      </c>
      <c r="I50" s="11">
        <v>13.9</v>
      </c>
      <c r="J50" s="11">
        <v>13.9</v>
      </c>
      <c r="K50" s="11">
        <v>13.9</v>
      </c>
      <c r="L50" s="11">
        <v>13.9</v>
      </c>
      <c r="M50" s="11">
        <v>13.9</v>
      </c>
      <c r="N50" s="11">
        <v>13.9</v>
      </c>
      <c r="O50" s="11">
        <v>13.9</v>
      </c>
      <c r="P50" s="11">
        <v>13.9</v>
      </c>
      <c r="Q50" s="11">
        <v>13.9</v>
      </c>
      <c r="R50" s="11">
        <v>13.9</v>
      </c>
      <c r="S50" s="11">
        <v>13.9</v>
      </c>
      <c r="T50" s="11">
        <v>13.9</v>
      </c>
      <c r="U50" s="11">
        <v>13.9</v>
      </c>
      <c r="V50" s="11">
        <v>13.9</v>
      </c>
      <c r="W50" s="11">
        <v>13.9</v>
      </c>
      <c r="X50" s="11">
        <v>13.9</v>
      </c>
      <c r="Y50" s="11">
        <v>13.9</v>
      </c>
      <c r="Z50" s="11">
        <v>13.9</v>
      </c>
      <c r="AA50" s="11">
        <v>13.9</v>
      </c>
      <c r="AB50" s="11">
        <v>13.9</v>
      </c>
      <c r="AC50" s="11">
        <v>13.9</v>
      </c>
      <c r="AD50" s="11">
        <v>13.9</v>
      </c>
      <c r="AE50" s="11">
        <v>13.9</v>
      </c>
      <c r="AF50" s="11">
        <v>13.9</v>
      </c>
      <c r="AG50" s="11">
        <v>13.9</v>
      </c>
      <c r="AH50" s="11">
        <v>13.9</v>
      </c>
      <c r="AI50" s="11">
        <v>13.9</v>
      </c>
      <c r="AJ50" s="11">
        <v>13.9</v>
      </c>
      <c r="AK50" s="11">
        <v>13.9</v>
      </c>
      <c r="AL50" s="11">
        <v>13.9</v>
      </c>
      <c r="AM50" s="11">
        <v>13.9</v>
      </c>
      <c r="AN50" s="11">
        <v>13.9</v>
      </c>
      <c r="AO50" s="11">
        <v>13.9</v>
      </c>
      <c r="AP50" s="11">
        <v>13.9</v>
      </c>
      <c r="AQ50" s="11">
        <v>13.9</v>
      </c>
      <c r="AR50" s="11">
        <v>13.9</v>
      </c>
      <c r="AS50" s="11">
        <v>13.9</v>
      </c>
      <c r="AT50" s="11">
        <v>13.9</v>
      </c>
      <c r="AU50" s="11">
        <v>13.9</v>
      </c>
      <c r="AV50" s="11">
        <v>13.9</v>
      </c>
      <c r="AW50" s="11">
        <v>13.9</v>
      </c>
      <c r="AX50" s="11">
        <v>13.9</v>
      </c>
      <c r="AY50" s="11">
        <v>13.9</v>
      </c>
      <c r="AZ50" s="11">
        <v>13.9</v>
      </c>
      <c r="BA50" s="11">
        <v>13.9</v>
      </c>
      <c r="BB50" s="11">
        <v>13.9</v>
      </c>
      <c r="BC50" s="11">
        <v>13.9</v>
      </c>
      <c r="BD50" s="11">
        <v>13.9</v>
      </c>
      <c r="BE50" s="11">
        <v>13.9</v>
      </c>
      <c r="BF50" s="11">
        <v>13.9</v>
      </c>
      <c r="BG50" s="11">
        <v>13.9</v>
      </c>
      <c r="BH50" s="11">
        <v>13.9</v>
      </c>
      <c r="BI50" s="11">
        <v>13.9</v>
      </c>
      <c r="BJ50" s="11">
        <v>13.9</v>
      </c>
      <c r="BK50" s="11">
        <v>13.9</v>
      </c>
      <c r="BL50" s="11">
        <v>13.9</v>
      </c>
      <c r="BM50" s="11">
        <v>13.9</v>
      </c>
      <c r="BN50" s="12">
        <v>13.9</v>
      </c>
      <c r="BO50" s="11">
        <v>13.9</v>
      </c>
      <c r="BP50" s="11"/>
      <c r="BQ50" s="11"/>
    </row>
    <row r="51" spans="1:69" ht="14.25" customHeight="1" x14ac:dyDescent="0.35">
      <c r="A51" s="3" t="s">
        <v>98</v>
      </c>
      <c r="B51" s="3" t="s">
        <v>56</v>
      </c>
      <c r="C51" s="10">
        <v>7290110114855</v>
      </c>
      <c r="D51" s="11">
        <v>13.7</v>
      </c>
      <c r="E51" s="11">
        <v>13.7</v>
      </c>
      <c r="F51" s="11">
        <v>13.7</v>
      </c>
      <c r="G51" s="11">
        <v>13.7</v>
      </c>
      <c r="H51" s="11">
        <v>13.7</v>
      </c>
      <c r="I51" s="11">
        <v>13.7</v>
      </c>
      <c r="J51" s="11">
        <v>13.7</v>
      </c>
      <c r="K51" s="11">
        <v>13.7</v>
      </c>
      <c r="L51" s="11">
        <v>13.7</v>
      </c>
      <c r="M51" s="11">
        <v>13.7</v>
      </c>
      <c r="N51" s="11">
        <v>13.7</v>
      </c>
      <c r="O51" s="11">
        <v>13.7</v>
      </c>
      <c r="P51" s="11">
        <v>13.7</v>
      </c>
      <c r="Q51" s="11">
        <v>13.7</v>
      </c>
      <c r="R51" s="11">
        <v>13.7</v>
      </c>
      <c r="S51" s="11">
        <v>13.7</v>
      </c>
      <c r="T51" s="11">
        <v>13.7</v>
      </c>
      <c r="U51" s="11">
        <v>13.7</v>
      </c>
      <c r="V51" s="11">
        <v>13.7</v>
      </c>
      <c r="W51" s="11">
        <v>13.7</v>
      </c>
      <c r="X51" s="11">
        <v>13.7</v>
      </c>
      <c r="Y51" s="11">
        <v>13.7</v>
      </c>
      <c r="Z51" s="11">
        <v>13.7</v>
      </c>
      <c r="AA51" s="11">
        <v>13.7</v>
      </c>
      <c r="AB51" s="11">
        <v>13.7</v>
      </c>
      <c r="AC51" s="11">
        <v>13.7</v>
      </c>
      <c r="AD51" s="11">
        <v>13.7</v>
      </c>
      <c r="AE51" s="11">
        <v>13.7</v>
      </c>
      <c r="AF51" s="11">
        <v>13.7</v>
      </c>
      <c r="AG51" s="11">
        <v>13.7</v>
      </c>
      <c r="AH51" s="11">
        <v>13.7</v>
      </c>
      <c r="AI51" s="11">
        <v>13.7</v>
      </c>
      <c r="AJ51" s="11">
        <v>13.7</v>
      </c>
      <c r="AK51" s="11">
        <v>13.7</v>
      </c>
      <c r="AL51" s="11">
        <v>13.7</v>
      </c>
      <c r="AM51" s="11">
        <v>13.7</v>
      </c>
      <c r="AN51" s="11">
        <v>13.7</v>
      </c>
      <c r="AO51" s="11">
        <v>13.7</v>
      </c>
      <c r="AP51" s="11">
        <v>13.7</v>
      </c>
      <c r="AQ51" s="11">
        <v>13.7</v>
      </c>
      <c r="AR51" s="11">
        <v>13.7</v>
      </c>
      <c r="AS51" s="11">
        <v>13.7</v>
      </c>
      <c r="AT51" s="11">
        <v>13.7</v>
      </c>
      <c r="AU51" s="11">
        <v>13.7</v>
      </c>
      <c r="AV51" s="11">
        <v>13.7</v>
      </c>
      <c r="AW51" s="11">
        <v>13.7</v>
      </c>
      <c r="AX51" s="11">
        <v>13.7</v>
      </c>
      <c r="AY51" s="11">
        <v>13.7</v>
      </c>
      <c r="AZ51" s="11">
        <v>13.7</v>
      </c>
      <c r="BA51" s="11">
        <v>13.7</v>
      </c>
      <c r="BB51" s="11">
        <v>13.7</v>
      </c>
      <c r="BC51" s="11">
        <v>13.7</v>
      </c>
      <c r="BD51" s="11">
        <v>13.7</v>
      </c>
      <c r="BE51" s="11">
        <v>13.7</v>
      </c>
      <c r="BF51" s="11">
        <v>13.7</v>
      </c>
      <c r="BG51" s="11">
        <v>13.7</v>
      </c>
      <c r="BH51" s="11">
        <v>13.7</v>
      </c>
      <c r="BI51" s="11">
        <v>13.7</v>
      </c>
      <c r="BJ51" s="11">
        <v>13.7</v>
      </c>
      <c r="BK51" s="11">
        <v>13.7</v>
      </c>
      <c r="BL51" s="11">
        <v>13.7</v>
      </c>
      <c r="BM51" s="11">
        <v>13.7</v>
      </c>
      <c r="BN51" s="12">
        <v>13.7</v>
      </c>
      <c r="BO51" s="11">
        <v>13.7</v>
      </c>
      <c r="BP51" s="11"/>
      <c r="BQ51" s="11"/>
    </row>
    <row r="52" spans="1:69" ht="14.25" customHeight="1" x14ac:dyDescent="0.35">
      <c r="A52" s="3" t="s">
        <v>98</v>
      </c>
      <c r="B52" s="3" t="s">
        <v>57</v>
      </c>
      <c r="C52" s="10">
        <v>7290110115463</v>
      </c>
      <c r="D52" s="11">
        <v>6.67</v>
      </c>
      <c r="E52" s="11">
        <v>6.67</v>
      </c>
      <c r="F52" s="11">
        <v>6.67</v>
      </c>
      <c r="G52" s="11">
        <v>6.67</v>
      </c>
      <c r="H52" s="11">
        <v>6.67</v>
      </c>
      <c r="I52" s="11">
        <v>6.67</v>
      </c>
      <c r="J52" s="11">
        <v>6.67</v>
      </c>
      <c r="K52" s="11">
        <v>6.67</v>
      </c>
      <c r="L52" s="11">
        <v>6.67</v>
      </c>
      <c r="M52" s="11">
        <v>6.67</v>
      </c>
      <c r="N52" s="11">
        <v>6.67</v>
      </c>
      <c r="O52" s="11">
        <v>6.67</v>
      </c>
      <c r="P52" s="11">
        <v>6.67</v>
      </c>
      <c r="Q52" s="11">
        <v>6.67</v>
      </c>
      <c r="R52" s="11">
        <v>6.67</v>
      </c>
      <c r="S52" s="11">
        <v>6.67</v>
      </c>
      <c r="T52" s="11">
        <v>6.67</v>
      </c>
      <c r="U52" s="11">
        <v>6.67</v>
      </c>
      <c r="V52" s="11">
        <v>6.67</v>
      </c>
      <c r="W52" s="11">
        <v>6.67</v>
      </c>
      <c r="X52" s="11">
        <v>6.67</v>
      </c>
      <c r="Y52" s="11">
        <v>6.67</v>
      </c>
      <c r="Z52" s="11">
        <v>6.67</v>
      </c>
      <c r="AA52" s="11">
        <v>6.67</v>
      </c>
      <c r="AB52" s="11">
        <v>6.67</v>
      </c>
      <c r="AC52" s="11">
        <v>6.67</v>
      </c>
      <c r="AD52" s="11">
        <v>6.67</v>
      </c>
      <c r="AE52" s="11">
        <v>6.67</v>
      </c>
      <c r="AF52" s="11">
        <v>6.67</v>
      </c>
      <c r="AG52" s="11">
        <v>6.67</v>
      </c>
      <c r="AH52" s="11">
        <v>6.67</v>
      </c>
      <c r="AI52" s="11">
        <v>6.67</v>
      </c>
      <c r="AJ52" s="11">
        <v>8.1</v>
      </c>
      <c r="AK52" s="11">
        <v>6.67</v>
      </c>
      <c r="AL52" s="11">
        <v>6.67</v>
      </c>
      <c r="AM52" s="11">
        <v>6.67</v>
      </c>
      <c r="AN52" s="11">
        <v>6.67</v>
      </c>
      <c r="AO52" s="11">
        <v>6.67</v>
      </c>
      <c r="AP52" s="11">
        <v>6.67</v>
      </c>
      <c r="AQ52" s="11">
        <v>6.67</v>
      </c>
      <c r="AR52" s="11">
        <v>6.67</v>
      </c>
      <c r="AS52" s="11">
        <v>6.67</v>
      </c>
      <c r="AT52" s="11">
        <v>6.67</v>
      </c>
      <c r="AU52" s="11">
        <v>6.67</v>
      </c>
      <c r="AV52" s="11">
        <v>6.67</v>
      </c>
      <c r="AW52" s="11">
        <v>6.67</v>
      </c>
      <c r="AX52" s="11">
        <v>6.67</v>
      </c>
      <c r="AY52" s="11">
        <v>6.67</v>
      </c>
      <c r="AZ52" s="11">
        <v>6.67</v>
      </c>
      <c r="BA52" s="11">
        <v>6.67</v>
      </c>
      <c r="BB52" s="11">
        <v>6.67</v>
      </c>
      <c r="BC52" s="11">
        <v>6.67</v>
      </c>
      <c r="BD52" s="11">
        <v>6.67</v>
      </c>
      <c r="BE52" s="11">
        <v>6.67</v>
      </c>
      <c r="BF52" s="11">
        <v>6.67</v>
      </c>
      <c r="BG52" s="11">
        <v>6.67</v>
      </c>
      <c r="BH52" s="11">
        <v>8.1</v>
      </c>
      <c r="BI52" s="11">
        <v>8.1</v>
      </c>
      <c r="BJ52" s="11">
        <v>8.1</v>
      </c>
      <c r="BK52" s="11">
        <v>8.1</v>
      </c>
      <c r="BL52" s="11">
        <v>8.1</v>
      </c>
      <c r="BM52" s="11">
        <v>8.1</v>
      </c>
      <c r="BN52" s="12">
        <v>8.1</v>
      </c>
      <c r="BO52" s="11">
        <v>6.8314516129031997</v>
      </c>
      <c r="BP52" s="11"/>
      <c r="BQ52" s="11"/>
    </row>
    <row r="53" spans="1:69" ht="14.25" customHeight="1" x14ac:dyDescent="0.35">
      <c r="A53" s="3" t="s">
        <v>98</v>
      </c>
      <c r="B53" s="3" t="s">
        <v>58</v>
      </c>
      <c r="C53" s="10">
        <v>7290019056591</v>
      </c>
      <c r="D53" s="11">
        <v>6</v>
      </c>
      <c r="E53" s="11">
        <v>6</v>
      </c>
      <c r="F53" s="11">
        <v>6</v>
      </c>
      <c r="G53" s="11">
        <v>6</v>
      </c>
      <c r="H53" s="11">
        <v>6</v>
      </c>
      <c r="I53" s="11">
        <v>6</v>
      </c>
      <c r="J53" s="11">
        <v>6</v>
      </c>
      <c r="K53" s="11">
        <v>6</v>
      </c>
      <c r="L53" s="11">
        <v>6</v>
      </c>
      <c r="M53" s="11">
        <v>6</v>
      </c>
      <c r="N53" s="11">
        <v>6</v>
      </c>
      <c r="O53" s="11">
        <v>6</v>
      </c>
      <c r="P53" s="11">
        <v>6</v>
      </c>
      <c r="Q53" s="11">
        <v>6</v>
      </c>
      <c r="R53" s="11">
        <v>6</v>
      </c>
      <c r="S53" s="11">
        <v>6</v>
      </c>
      <c r="T53" s="11">
        <v>6</v>
      </c>
      <c r="U53" s="11">
        <v>6</v>
      </c>
      <c r="V53" s="11">
        <v>6</v>
      </c>
      <c r="W53" s="11">
        <v>6</v>
      </c>
      <c r="X53" s="11">
        <v>6</v>
      </c>
      <c r="Y53" s="11">
        <v>6</v>
      </c>
      <c r="Z53" s="11">
        <v>6</v>
      </c>
      <c r="AA53" s="11">
        <v>6</v>
      </c>
      <c r="AB53" s="11">
        <v>6</v>
      </c>
      <c r="AC53" s="11">
        <v>6</v>
      </c>
      <c r="AD53" s="11">
        <v>6</v>
      </c>
      <c r="AE53" s="11">
        <v>6</v>
      </c>
      <c r="AF53" s="11">
        <v>6</v>
      </c>
      <c r="AG53" s="11">
        <v>6</v>
      </c>
      <c r="AH53" s="11">
        <v>6</v>
      </c>
      <c r="AI53" s="11">
        <v>6</v>
      </c>
      <c r="AJ53" s="11">
        <v>7.1</v>
      </c>
      <c r="AK53" s="11">
        <v>6</v>
      </c>
      <c r="AL53" s="11">
        <v>6</v>
      </c>
      <c r="AM53" s="11">
        <v>6</v>
      </c>
      <c r="AN53" s="11">
        <v>6</v>
      </c>
      <c r="AO53" s="11">
        <v>6</v>
      </c>
      <c r="AP53" s="11">
        <v>6</v>
      </c>
      <c r="AQ53" s="11">
        <v>6</v>
      </c>
      <c r="AR53" s="11">
        <v>6</v>
      </c>
      <c r="AS53" s="11">
        <v>6</v>
      </c>
      <c r="AT53" s="11">
        <v>6</v>
      </c>
      <c r="AU53" s="11">
        <v>6</v>
      </c>
      <c r="AV53" s="11">
        <v>6</v>
      </c>
      <c r="AW53" s="11">
        <v>6</v>
      </c>
      <c r="AX53" s="11">
        <v>6</v>
      </c>
      <c r="AY53" s="11">
        <v>6</v>
      </c>
      <c r="AZ53" s="11">
        <v>6</v>
      </c>
      <c r="BA53" s="11">
        <v>6</v>
      </c>
      <c r="BB53" s="11">
        <v>6</v>
      </c>
      <c r="BC53" s="11">
        <v>6</v>
      </c>
      <c r="BD53" s="11">
        <v>6</v>
      </c>
      <c r="BE53" s="11">
        <v>6</v>
      </c>
      <c r="BF53" s="11">
        <v>6</v>
      </c>
      <c r="BG53" s="11">
        <v>5.5</v>
      </c>
      <c r="BH53" s="11">
        <v>5.5</v>
      </c>
      <c r="BI53" s="11">
        <v>5.5</v>
      </c>
      <c r="BJ53" s="11">
        <v>5.5</v>
      </c>
      <c r="BK53" s="11">
        <v>5.5</v>
      </c>
      <c r="BL53" s="11">
        <v>5.5</v>
      </c>
      <c r="BM53" s="11">
        <v>5.5</v>
      </c>
      <c r="BN53" s="12">
        <v>6.5</v>
      </c>
      <c r="BO53" s="11">
        <v>5.9612903225806004</v>
      </c>
      <c r="BP53" s="11"/>
      <c r="BQ53" s="11"/>
    </row>
    <row r="54" spans="1:69" ht="14.25" customHeight="1" x14ac:dyDescent="0.35">
      <c r="A54" s="3" t="s">
        <v>98</v>
      </c>
      <c r="B54" s="3" t="s">
        <v>59</v>
      </c>
      <c r="C54" s="10">
        <v>7290019056584</v>
      </c>
      <c r="D54" s="11">
        <v>6</v>
      </c>
      <c r="E54" s="11">
        <v>6</v>
      </c>
      <c r="F54" s="11">
        <v>6</v>
      </c>
      <c r="G54" s="11">
        <v>6</v>
      </c>
      <c r="H54" s="11">
        <v>6</v>
      </c>
      <c r="I54" s="11">
        <v>6</v>
      </c>
      <c r="J54" s="11">
        <v>6</v>
      </c>
      <c r="K54" s="11">
        <v>6</v>
      </c>
      <c r="L54" s="11">
        <v>6</v>
      </c>
      <c r="M54" s="11">
        <v>6</v>
      </c>
      <c r="N54" s="11">
        <v>6</v>
      </c>
      <c r="O54" s="11">
        <v>6</v>
      </c>
      <c r="P54" s="11">
        <v>6</v>
      </c>
      <c r="Q54" s="11">
        <v>6</v>
      </c>
      <c r="R54" s="11">
        <v>6</v>
      </c>
      <c r="S54" s="11">
        <v>6</v>
      </c>
      <c r="T54" s="11">
        <v>6</v>
      </c>
      <c r="U54" s="11">
        <v>6</v>
      </c>
      <c r="V54" s="11">
        <v>6</v>
      </c>
      <c r="W54" s="11">
        <v>6</v>
      </c>
      <c r="X54" s="11">
        <v>6</v>
      </c>
      <c r="Y54" s="11">
        <v>6</v>
      </c>
      <c r="Z54" s="11">
        <v>6</v>
      </c>
      <c r="AA54" s="11">
        <v>6</v>
      </c>
      <c r="AB54" s="11">
        <v>6</v>
      </c>
      <c r="AC54" s="11">
        <v>6</v>
      </c>
      <c r="AD54" s="11">
        <v>6</v>
      </c>
      <c r="AE54" s="11">
        <v>6</v>
      </c>
      <c r="AF54" s="11">
        <v>6</v>
      </c>
      <c r="AG54" s="11">
        <v>6</v>
      </c>
      <c r="AH54" s="11">
        <v>6</v>
      </c>
      <c r="AI54" s="11">
        <v>6</v>
      </c>
      <c r="AJ54" s="11">
        <v>7.1</v>
      </c>
      <c r="AK54" s="11">
        <v>6</v>
      </c>
      <c r="AL54" s="11">
        <v>6</v>
      </c>
      <c r="AM54" s="11">
        <v>6</v>
      </c>
      <c r="AN54" s="11">
        <v>6</v>
      </c>
      <c r="AO54" s="11">
        <v>6</v>
      </c>
      <c r="AP54" s="11">
        <v>6.0108910891088998</v>
      </c>
      <c r="AQ54" s="11">
        <v>6</v>
      </c>
      <c r="AR54" s="11">
        <v>6</v>
      </c>
      <c r="AS54" s="11">
        <v>6</v>
      </c>
      <c r="AT54" s="11">
        <v>6</v>
      </c>
      <c r="AU54" s="11">
        <v>6</v>
      </c>
      <c r="AV54" s="11">
        <v>6</v>
      </c>
      <c r="AW54" s="11">
        <v>6</v>
      </c>
      <c r="AX54" s="11">
        <v>6</v>
      </c>
      <c r="AY54" s="11">
        <v>6</v>
      </c>
      <c r="AZ54" s="11">
        <v>6</v>
      </c>
      <c r="BA54" s="11">
        <v>6</v>
      </c>
      <c r="BB54" s="11">
        <v>6</v>
      </c>
      <c r="BC54" s="11">
        <v>6</v>
      </c>
      <c r="BD54" s="11">
        <v>6</v>
      </c>
      <c r="BE54" s="11">
        <v>6</v>
      </c>
      <c r="BF54" s="11">
        <v>6</v>
      </c>
      <c r="BG54" s="11">
        <v>5.5</v>
      </c>
      <c r="BH54" s="11">
        <v>5.5</v>
      </c>
      <c r="BI54" s="11">
        <v>5.5</v>
      </c>
      <c r="BJ54" s="11">
        <v>5.5</v>
      </c>
      <c r="BK54" s="11">
        <v>5.5</v>
      </c>
      <c r="BL54" s="11">
        <v>5.5</v>
      </c>
      <c r="BM54" s="11">
        <v>5.5</v>
      </c>
      <c r="BN54" s="12">
        <v>6.5</v>
      </c>
      <c r="BO54" s="11">
        <v>5.9614659853081999</v>
      </c>
      <c r="BP54" s="11"/>
      <c r="BQ54" s="11"/>
    </row>
    <row r="55" spans="1:69" ht="14.25" customHeight="1" x14ac:dyDescent="0.35">
      <c r="A55" s="3" t="s">
        <v>98</v>
      </c>
      <c r="B55" s="3" t="s">
        <v>60</v>
      </c>
      <c r="C55" s="10">
        <v>7290000072623</v>
      </c>
      <c r="D55" s="11">
        <v>10</v>
      </c>
      <c r="E55" s="11">
        <v>10</v>
      </c>
      <c r="F55" s="11">
        <v>10</v>
      </c>
      <c r="G55" s="11">
        <v>10</v>
      </c>
      <c r="H55" s="11">
        <v>10</v>
      </c>
      <c r="I55" s="11">
        <v>10</v>
      </c>
      <c r="J55" s="11">
        <v>10</v>
      </c>
      <c r="K55" s="11">
        <v>10</v>
      </c>
      <c r="L55" s="11">
        <v>10</v>
      </c>
      <c r="M55" s="11">
        <v>10</v>
      </c>
      <c r="N55" s="11">
        <v>10</v>
      </c>
      <c r="O55" s="11">
        <v>10</v>
      </c>
      <c r="P55" s="11">
        <v>10</v>
      </c>
      <c r="Q55" s="11">
        <v>9</v>
      </c>
      <c r="R55" s="11">
        <v>9</v>
      </c>
      <c r="S55" s="11">
        <v>9</v>
      </c>
      <c r="T55" s="11">
        <v>9</v>
      </c>
      <c r="U55" s="11">
        <v>10</v>
      </c>
      <c r="V55" s="11">
        <v>10</v>
      </c>
      <c r="W55" s="11">
        <v>10</v>
      </c>
      <c r="X55" s="11">
        <v>10</v>
      </c>
      <c r="Y55" s="11">
        <v>10</v>
      </c>
      <c r="Z55" s="11">
        <v>10</v>
      </c>
      <c r="AA55" s="11">
        <v>10</v>
      </c>
      <c r="AB55" s="11">
        <v>10</v>
      </c>
      <c r="AC55" s="11">
        <v>10</v>
      </c>
      <c r="AD55" s="11">
        <v>10</v>
      </c>
      <c r="AE55" s="11">
        <v>10</v>
      </c>
      <c r="AF55" s="11">
        <v>10</v>
      </c>
      <c r="AG55" s="11">
        <v>10</v>
      </c>
      <c r="AH55" s="11">
        <v>10</v>
      </c>
      <c r="AI55" s="11">
        <v>10</v>
      </c>
      <c r="AJ55" s="11">
        <v>11.5</v>
      </c>
      <c r="AK55" s="11">
        <v>10</v>
      </c>
      <c r="AL55" s="11">
        <v>10</v>
      </c>
      <c r="AM55" s="11">
        <v>10</v>
      </c>
      <c r="AN55" s="11">
        <v>10</v>
      </c>
      <c r="AO55" s="11">
        <v>10</v>
      </c>
      <c r="AP55" s="11">
        <v>10</v>
      </c>
      <c r="AQ55" s="11">
        <v>10</v>
      </c>
      <c r="AR55" s="11">
        <v>10</v>
      </c>
      <c r="AS55" s="11">
        <v>10</v>
      </c>
      <c r="AT55" s="11">
        <v>10</v>
      </c>
      <c r="AU55" s="11">
        <v>10</v>
      </c>
      <c r="AV55" s="11">
        <v>10</v>
      </c>
      <c r="AW55" s="11">
        <v>10</v>
      </c>
      <c r="AX55" s="11">
        <v>10</v>
      </c>
      <c r="AY55" s="11">
        <v>10</v>
      </c>
      <c r="AZ55" s="11">
        <v>10</v>
      </c>
      <c r="BA55" s="11">
        <v>10</v>
      </c>
      <c r="BB55" s="11">
        <v>10</v>
      </c>
      <c r="BC55" s="11">
        <v>10</v>
      </c>
      <c r="BD55" s="11">
        <v>10</v>
      </c>
      <c r="BE55" s="11">
        <v>11.5</v>
      </c>
      <c r="BF55" s="11">
        <v>10</v>
      </c>
      <c r="BG55" s="11">
        <v>10</v>
      </c>
      <c r="BH55" s="11">
        <v>10</v>
      </c>
      <c r="BI55" s="11">
        <v>10</v>
      </c>
      <c r="BJ55" s="11">
        <v>10</v>
      </c>
      <c r="BK55" s="11">
        <v>10</v>
      </c>
      <c r="BL55" s="11">
        <v>10</v>
      </c>
      <c r="BM55" s="11">
        <v>10</v>
      </c>
      <c r="BN55" s="12">
        <v>10</v>
      </c>
      <c r="BO55" s="11">
        <v>9.9838709677419004</v>
      </c>
      <c r="BP55" s="11"/>
      <c r="BQ55" s="11"/>
    </row>
    <row r="56" spans="1:69" ht="14.25" customHeight="1" x14ac:dyDescent="0.35">
      <c r="A56" s="3" t="s">
        <v>98</v>
      </c>
      <c r="B56" s="3" t="s">
        <v>61</v>
      </c>
      <c r="C56" s="10">
        <v>7290000072753</v>
      </c>
      <c r="D56" s="11">
        <v>31.6</v>
      </c>
      <c r="E56" s="11">
        <v>31.6</v>
      </c>
      <c r="F56" s="11">
        <v>31.6</v>
      </c>
      <c r="G56" s="11">
        <v>31.6</v>
      </c>
      <c r="H56" s="11">
        <v>31.6</v>
      </c>
      <c r="I56" s="11">
        <v>31.6</v>
      </c>
      <c r="J56" s="11">
        <v>31.6</v>
      </c>
      <c r="K56" s="11">
        <v>31.6</v>
      </c>
      <c r="L56" s="11">
        <v>31.6</v>
      </c>
      <c r="M56" s="11">
        <v>31.6</v>
      </c>
      <c r="N56" s="11">
        <v>31.6</v>
      </c>
      <c r="O56" s="11">
        <v>31.6</v>
      </c>
      <c r="P56" s="11">
        <v>31.6</v>
      </c>
      <c r="Q56" s="11">
        <v>27.5</v>
      </c>
      <c r="R56" s="11">
        <v>27.5</v>
      </c>
      <c r="S56" s="11">
        <v>27.5</v>
      </c>
      <c r="T56" s="11">
        <v>27.5</v>
      </c>
      <c r="U56" s="11">
        <v>31.6</v>
      </c>
      <c r="V56" s="11">
        <v>31.6</v>
      </c>
      <c r="W56" s="11">
        <v>31.6</v>
      </c>
      <c r="X56" s="11">
        <v>31.6</v>
      </c>
      <c r="Y56" s="11">
        <v>31.6</v>
      </c>
      <c r="Z56" s="11">
        <v>31.6</v>
      </c>
      <c r="AA56" s="11">
        <v>31.6</v>
      </c>
      <c r="AB56" s="11">
        <v>31.6</v>
      </c>
      <c r="AC56" s="11">
        <v>31.6</v>
      </c>
      <c r="AD56" s="11">
        <v>31.6</v>
      </c>
      <c r="AE56" s="11">
        <v>29.9</v>
      </c>
      <c r="AF56" s="11">
        <v>29.9</v>
      </c>
      <c r="AG56" s="11">
        <v>29.9</v>
      </c>
      <c r="AH56" s="11">
        <v>29.9</v>
      </c>
      <c r="AI56" s="11">
        <v>29.9</v>
      </c>
      <c r="AJ56" s="11">
        <v>31.6</v>
      </c>
      <c r="AK56" s="11">
        <v>31.6</v>
      </c>
      <c r="AL56" s="11">
        <v>31.6</v>
      </c>
      <c r="AM56" s="11">
        <v>31.6</v>
      </c>
      <c r="AN56" s="11">
        <v>31.6</v>
      </c>
      <c r="AO56" s="11">
        <v>31.6</v>
      </c>
      <c r="AP56" s="11">
        <v>31.6</v>
      </c>
      <c r="AQ56" s="11">
        <v>31.6</v>
      </c>
      <c r="AR56" s="11">
        <v>31.6</v>
      </c>
      <c r="AS56" s="11">
        <v>31.6</v>
      </c>
      <c r="AT56" s="11">
        <v>31.6</v>
      </c>
      <c r="AU56" s="11">
        <v>31.6</v>
      </c>
      <c r="AV56" s="11">
        <v>31.6</v>
      </c>
      <c r="AW56" s="11">
        <v>31.6</v>
      </c>
      <c r="AX56" s="11">
        <v>31.6</v>
      </c>
      <c r="AY56" s="11">
        <v>31.6</v>
      </c>
      <c r="AZ56" s="11">
        <v>31.6</v>
      </c>
      <c r="BA56" s="11">
        <v>31.6</v>
      </c>
      <c r="BB56" s="11">
        <v>31.6</v>
      </c>
      <c r="BC56" s="11">
        <v>31.6</v>
      </c>
      <c r="BD56" s="11">
        <v>31.6</v>
      </c>
      <c r="BE56" s="11">
        <v>31.6</v>
      </c>
      <c r="BF56" s="11">
        <v>31.6</v>
      </c>
      <c r="BG56" s="11">
        <v>31.6</v>
      </c>
      <c r="BH56" s="11">
        <v>31.6</v>
      </c>
      <c r="BI56" s="11">
        <v>31.6</v>
      </c>
      <c r="BJ56" s="11">
        <v>29.9</v>
      </c>
      <c r="BK56" s="11">
        <v>29.9</v>
      </c>
      <c r="BL56" s="11">
        <v>29.9</v>
      </c>
      <c r="BM56" s="11">
        <v>29.9</v>
      </c>
      <c r="BN56" s="12">
        <v>31.6</v>
      </c>
      <c r="BO56" s="11">
        <v>31.088709677419001</v>
      </c>
      <c r="BP56" s="11"/>
      <c r="BQ56" s="11"/>
    </row>
    <row r="57" spans="1:69" ht="14.25" customHeight="1" x14ac:dyDescent="0.35">
      <c r="A57" s="3" t="s">
        <v>98</v>
      </c>
      <c r="B57" s="3" t="s">
        <v>62</v>
      </c>
      <c r="C57" s="10">
        <v>7290000176420</v>
      </c>
      <c r="D57" s="11">
        <v>21.1</v>
      </c>
      <c r="E57" s="11">
        <v>21.1</v>
      </c>
      <c r="F57" s="11">
        <v>21.1</v>
      </c>
      <c r="G57" s="11">
        <v>21.1</v>
      </c>
      <c r="H57" s="11">
        <v>21.1</v>
      </c>
      <c r="I57" s="11">
        <v>21.1</v>
      </c>
      <c r="J57" s="11">
        <v>21.1</v>
      </c>
      <c r="K57" s="11">
        <v>21.1</v>
      </c>
      <c r="L57" s="11">
        <v>21.1</v>
      </c>
      <c r="M57" s="11">
        <v>21.1</v>
      </c>
      <c r="N57" s="11">
        <v>21.1</v>
      </c>
      <c r="O57" s="11">
        <v>21.1</v>
      </c>
      <c r="P57" s="11">
        <v>21.1</v>
      </c>
      <c r="Q57" s="11">
        <v>21.1</v>
      </c>
      <c r="R57" s="11">
        <v>21.1</v>
      </c>
      <c r="S57" s="11">
        <v>21.1</v>
      </c>
      <c r="T57" s="11">
        <v>21.1</v>
      </c>
      <c r="U57" s="11">
        <v>21.1</v>
      </c>
      <c r="V57" s="11">
        <v>21.1</v>
      </c>
      <c r="W57" s="11">
        <v>21.1</v>
      </c>
      <c r="X57" s="11">
        <v>21.1</v>
      </c>
      <c r="Y57" s="11">
        <v>21.1</v>
      </c>
      <c r="Z57" s="11">
        <v>21.1</v>
      </c>
      <c r="AA57" s="11">
        <v>21.1</v>
      </c>
      <c r="AB57" s="11">
        <v>21.1</v>
      </c>
      <c r="AC57" s="11">
        <v>21.1</v>
      </c>
      <c r="AD57" s="11">
        <v>21.1</v>
      </c>
      <c r="AE57" s="11">
        <v>21.1</v>
      </c>
      <c r="AF57" s="11">
        <v>21.1</v>
      </c>
      <c r="AG57" s="11">
        <v>21.1</v>
      </c>
      <c r="AH57" s="11">
        <v>21.1</v>
      </c>
      <c r="AI57" s="11">
        <v>21.1</v>
      </c>
      <c r="AJ57" s="11">
        <v>21.1</v>
      </c>
      <c r="AK57" s="11">
        <v>21.1</v>
      </c>
      <c r="AL57" s="11">
        <v>21.1</v>
      </c>
      <c r="AM57" s="11">
        <v>21.1</v>
      </c>
      <c r="AN57" s="11">
        <v>21.1</v>
      </c>
      <c r="AO57" s="11">
        <v>21.1</v>
      </c>
      <c r="AP57" s="11">
        <v>21.1</v>
      </c>
      <c r="AQ57" s="11">
        <v>21.1</v>
      </c>
      <c r="AR57" s="11">
        <v>21.1</v>
      </c>
      <c r="AS57" s="11">
        <v>21.1</v>
      </c>
      <c r="AT57" s="11">
        <v>21.1</v>
      </c>
      <c r="AU57" s="11">
        <v>21.1</v>
      </c>
      <c r="AV57" s="11">
        <v>21.1</v>
      </c>
      <c r="AW57" s="11">
        <v>21.1</v>
      </c>
      <c r="AX57" s="11">
        <v>21.1</v>
      </c>
      <c r="AY57" s="11">
        <v>21.1</v>
      </c>
      <c r="AZ57" s="11">
        <v>21.1</v>
      </c>
      <c r="BA57" s="11">
        <v>21.1</v>
      </c>
      <c r="BB57" s="11">
        <v>21.1</v>
      </c>
      <c r="BC57" s="11">
        <v>21.1</v>
      </c>
      <c r="BD57" s="11">
        <v>21.1</v>
      </c>
      <c r="BE57" s="11">
        <v>21.1</v>
      </c>
      <c r="BF57" s="11">
        <v>21.1</v>
      </c>
      <c r="BG57" s="11">
        <v>21.1</v>
      </c>
      <c r="BH57" s="11">
        <v>21.1</v>
      </c>
      <c r="BI57" s="11">
        <v>21.1</v>
      </c>
      <c r="BJ57" s="11">
        <v>21.1</v>
      </c>
      <c r="BK57" s="11">
        <v>21.1</v>
      </c>
      <c r="BL57" s="11">
        <v>21.1</v>
      </c>
      <c r="BM57" s="11">
        <v>21.1</v>
      </c>
      <c r="BN57" s="12">
        <v>21.1</v>
      </c>
      <c r="BO57" s="11">
        <v>21.1</v>
      </c>
      <c r="BP57" s="11"/>
      <c r="BQ57" s="11"/>
    </row>
    <row r="58" spans="1:69" ht="14.25" customHeight="1" x14ac:dyDescent="0.35">
      <c r="A58" s="3" t="s">
        <v>98</v>
      </c>
      <c r="B58" s="3" t="s">
        <v>63</v>
      </c>
      <c r="C58" s="10">
        <v>8714599513866</v>
      </c>
      <c r="D58" s="11">
        <v>26.9</v>
      </c>
      <c r="E58" s="11">
        <v>26.9</v>
      </c>
      <c r="F58" s="11">
        <v>26.9</v>
      </c>
      <c r="G58" s="11">
        <v>26.9</v>
      </c>
      <c r="H58" s="11">
        <v>26.9</v>
      </c>
      <c r="I58" s="11">
        <v>26.9</v>
      </c>
      <c r="J58" s="11">
        <v>26.9</v>
      </c>
      <c r="K58" s="11">
        <v>26.9</v>
      </c>
      <c r="L58" s="11">
        <v>26.9</v>
      </c>
      <c r="M58" s="11">
        <v>26.9</v>
      </c>
      <c r="N58" s="11">
        <v>26.9</v>
      </c>
      <c r="O58" s="11">
        <v>26.9</v>
      </c>
      <c r="P58" s="11">
        <v>26.9</v>
      </c>
      <c r="Q58" s="11">
        <v>26.9</v>
      </c>
      <c r="R58" s="11">
        <v>26.9</v>
      </c>
      <c r="S58" s="11">
        <v>26.9</v>
      </c>
      <c r="T58" s="11">
        <v>26.9</v>
      </c>
      <c r="U58" s="11">
        <v>26.9</v>
      </c>
      <c r="V58" s="11">
        <v>26.9</v>
      </c>
      <c r="W58" s="11">
        <v>26.9</v>
      </c>
      <c r="X58" s="11">
        <v>26.9</v>
      </c>
      <c r="Y58" s="11">
        <v>26.9</v>
      </c>
      <c r="Z58" s="11">
        <v>26.9</v>
      </c>
      <c r="AA58" s="11">
        <v>26.9</v>
      </c>
      <c r="AB58" s="11">
        <v>26.9</v>
      </c>
      <c r="AC58" s="11">
        <v>26.9</v>
      </c>
      <c r="AD58" s="11">
        <v>26.9</v>
      </c>
      <c r="AE58" s="11">
        <v>26.9</v>
      </c>
      <c r="AF58" s="11">
        <v>26.9</v>
      </c>
      <c r="AG58" s="11">
        <v>26.9</v>
      </c>
      <c r="AH58" s="11">
        <v>26.9</v>
      </c>
      <c r="AI58" s="11">
        <v>26.9</v>
      </c>
      <c r="AJ58" s="11">
        <v>26.9</v>
      </c>
      <c r="AK58" s="11">
        <v>26.9</v>
      </c>
      <c r="AL58" s="11">
        <v>26.9</v>
      </c>
      <c r="AM58" s="11">
        <v>26.9</v>
      </c>
      <c r="AN58" s="11">
        <v>26.9</v>
      </c>
      <c r="AO58" s="11">
        <v>26.9</v>
      </c>
      <c r="AP58" s="11">
        <v>26.9</v>
      </c>
      <c r="AQ58" s="11">
        <v>26.9</v>
      </c>
      <c r="AR58" s="11">
        <v>26.9</v>
      </c>
      <c r="AS58" s="11">
        <v>26.9</v>
      </c>
      <c r="AT58" s="11">
        <v>26.9</v>
      </c>
      <c r="AU58" s="11">
        <v>26.9</v>
      </c>
      <c r="AV58" s="11">
        <v>26.9</v>
      </c>
      <c r="AW58" s="11">
        <v>26.9</v>
      </c>
      <c r="AX58" s="11">
        <v>26.9</v>
      </c>
      <c r="AY58" s="11">
        <v>26.9</v>
      </c>
      <c r="AZ58" s="11">
        <v>26.9</v>
      </c>
      <c r="BA58" s="11">
        <v>26.9</v>
      </c>
      <c r="BB58" s="11">
        <v>26.9</v>
      </c>
      <c r="BC58" s="11">
        <v>26.9</v>
      </c>
      <c r="BD58" s="11">
        <v>26.9</v>
      </c>
      <c r="BE58" s="11">
        <v>26.9</v>
      </c>
      <c r="BF58" s="11">
        <v>26.9</v>
      </c>
      <c r="BG58" s="11">
        <v>26.9</v>
      </c>
      <c r="BH58" s="11">
        <v>26.9</v>
      </c>
      <c r="BI58" s="11">
        <v>26.9</v>
      </c>
      <c r="BJ58" s="11">
        <v>26.9</v>
      </c>
      <c r="BK58" s="11">
        <v>26.9</v>
      </c>
      <c r="BL58" s="11">
        <v>26.9</v>
      </c>
      <c r="BM58" s="11">
        <v>26.9</v>
      </c>
      <c r="BN58" s="12">
        <v>26.9</v>
      </c>
      <c r="BO58" s="11">
        <v>26.9</v>
      </c>
      <c r="BP58" s="11"/>
      <c r="BQ58" s="11"/>
    </row>
    <row r="59" spans="1:69" ht="14.25" customHeight="1" x14ac:dyDescent="0.35">
      <c r="A59" s="3" t="s">
        <v>98</v>
      </c>
      <c r="B59" s="3" t="s">
        <v>64</v>
      </c>
      <c r="C59" s="10">
        <v>7290000347752</v>
      </c>
      <c r="D59" s="11">
        <v>24.9</v>
      </c>
      <c r="E59" s="11">
        <v>24.9</v>
      </c>
      <c r="F59" s="11">
        <v>24.9</v>
      </c>
      <c r="G59" s="11">
        <v>24.9</v>
      </c>
      <c r="H59" s="11">
        <v>24.9</v>
      </c>
      <c r="I59" s="11">
        <v>24.9</v>
      </c>
      <c r="J59" s="11">
        <v>24.9</v>
      </c>
      <c r="K59" s="11">
        <v>24.9</v>
      </c>
      <c r="L59" s="11">
        <v>24.9</v>
      </c>
      <c r="M59" s="11">
        <v>24.9</v>
      </c>
      <c r="N59" s="11">
        <v>24.9</v>
      </c>
      <c r="O59" s="11">
        <v>24.9</v>
      </c>
      <c r="P59" s="11">
        <v>24.9</v>
      </c>
      <c r="Q59" s="11">
        <v>21</v>
      </c>
      <c r="R59" s="11">
        <v>21</v>
      </c>
      <c r="S59" s="11">
        <v>21</v>
      </c>
      <c r="T59" s="11">
        <v>21</v>
      </c>
      <c r="U59" s="11">
        <v>22</v>
      </c>
      <c r="V59" s="11">
        <v>22</v>
      </c>
      <c r="W59" s="11">
        <v>22</v>
      </c>
      <c r="X59" s="11">
        <v>22</v>
      </c>
      <c r="Y59" s="11">
        <v>22</v>
      </c>
      <c r="Z59" s="11">
        <v>22</v>
      </c>
      <c r="AA59" s="11">
        <v>22</v>
      </c>
      <c r="AB59" s="11">
        <v>22</v>
      </c>
      <c r="AC59" s="11">
        <v>22</v>
      </c>
      <c r="AD59" s="11">
        <v>22</v>
      </c>
      <c r="AE59" s="11">
        <v>22</v>
      </c>
      <c r="AF59" s="11">
        <v>22</v>
      </c>
      <c r="AG59" s="11">
        <v>22</v>
      </c>
      <c r="AH59" s="11">
        <v>22</v>
      </c>
      <c r="AI59" s="11">
        <v>22.029896907215999</v>
      </c>
      <c r="AJ59" s="11">
        <v>24.9</v>
      </c>
      <c r="AK59" s="11">
        <v>24.9</v>
      </c>
      <c r="AL59" s="11">
        <v>24.9</v>
      </c>
      <c r="AM59" s="11">
        <v>24.9</v>
      </c>
      <c r="AN59" s="11">
        <v>24.9</v>
      </c>
      <c r="AO59" s="11">
        <v>24.9</v>
      </c>
      <c r="AP59" s="11">
        <v>24.9</v>
      </c>
      <c r="AQ59" s="11">
        <v>24.9</v>
      </c>
      <c r="AR59" s="11">
        <v>24.9</v>
      </c>
      <c r="AS59" s="11">
        <v>24.9</v>
      </c>
      <c r="AT59" s="11">
        <v>24.9</v>
      </c>
      <c r="AU59" s="11">
        <v>22.9</v>
      </c>
      <c r="AV59" s="11">
        <v>22.9</v>
      </c>
      <c r="AW59" s="11">
        <v>22.9</v>
      </c>
      <c r="AX59" s="11">
        <v>22.9</v>
      </c>
      <c r="AY59" s="11">
        <v>22.9</v>
      </c>
      <c r="AZ59" s="11">
        <v>22.9</v>
      </c>
      <c r="BA59" s="11">
        <v>22.9</v>
      </c>
      <c r="BB59" s="11">
        <v>22.9</v>
      </c>
      <c r="BC59" s="11">
        <v>22.9</v>
      </c>
      <c r="BD59" s="11">
        <v>22.9</v>
      </c>
      <c r="BE59" s="11">
        <v>22.9</v>
      </c>
      <c r="BF59" s="11">
        <v>24.9</v>
      </c>
      <c r="BG59" s="11">
        <v>24.9</v>
      </c>
      <c r="BH59" s="11">
        <v>22</v>
      </c>
      <c r="BI59" s="11">
        <v>22</v>
      </c>
      <c r="BJ59" s="11">
        <v>22</v>
      </c>
      <c r="BK59" s="11">
        <v>22</v>
      </c>
      <c r="BL59" s="11">
        <v>22</v>
      </c>
      <c r="BM59" s="11">
        <v>22</v>
      </c>
      <c r="BN59" s="12">
        <v>22</v>
      </c>
      <c r="BO59" s="11">
        <v>23.311772530761999</v>
      </c>
      <c r="BP59" s="11"/>
      <c r="BQ59" s="11"/>
    </row>
    <row r="60" spans="1:69" ht="14.25" customHeight="1" x14ac:dyDescent="0.35">
      <c r="A60" s="3" t="s">
        <v>98</v>
      </c>
      <c r="B60" s="3" t="s">
        <v>65</v>
      </c>
      <c r="C60" s="10">
        <v>7290000104836</v>
      </c>
      <c r="D60" s="11">
        <v>16.43</v>
      </c>
      <c r="E60" s="11">
        <v>16.43</v>
      </c>
      <c r="F60" s="11">
        <v>16.43</v>
      </c>
      <c r="G60" s="11">
        <v>16.43</v>
      </c>
      <c r="H60" s="11">
        <v>16.43</v>
      </c>
      <c r="I60" s="11">
        <v>16.43</v>
      </c>
      <c r="J60" s="11">
        <v>16.43</v>
      </c>
      <c r="K60" s="11">
        <v>16.43</v>
      </c>
      <c r="L60" s="11">
        <v>16.43</v>
      </c>
      <c r="M60" s="11">
        <v>16.43</v>
      </c>
      <c r="N60" s="11">
        <v>16.43</v>
      </c>
      <c r="O60" s="11">
        <v>16.43</v>
      </c>
      <c r="P60" s="11">
        <v>16.43</v>
      </c>
      <c r="Q60" s="11">
        <v>16.43</v>
      </c>
      <c r="R60" s="11">
        <v>16.43</v>
      </c>
      <c r="S60" s="11">
        <v>16.43</v>
      </c>
      <c r="T60" s="11">
        <v>16.43</v>
      </c>
      <c r="U60" s="11">
        <v>16.43</v>
      </c>
      <c r="V60" s="11">
        <v>16.43</v>
      </c>
      <c r="W60" s="11">
        <v>16.43</v>
      </c>
      <c r="X60" s="11">
        <v>16.43</v>
      </c>
      <c r="Y60" s="11">
        <v>16.43</v>
      </c>
      <c r="Z60" s="11">
        <v>16.43</v>
      </c>
      <c r="AA60" s="11">
        <v>16.43</v>
      </c>
      <c r="AB60" s="11">
        <v>16.43</v>
      </c>
      <c r="AC60" s="11">
        <v>16.43</v>
      </c>
      <c r="AD60" s="11">
        <v>16.43</v>
      </c>
      <c r="AE60" s="11">
        <v>16.43</v>
      </c>
      <c r="AF60" s="11">
        <v>16.43</v>
      </c>
      <c r="AG60" s="11">
        <v>16.43</v>
      </c>
      <c r="AH60" s="11">
        <v>16.43</v>
      </c>
      <c r="AI60" s="11">
        <v>16.43</v>
      </c>
      <c r="AJ60" s="11">
        <v>21.9</v>
      </c>
      <c r="AK60" s="11">
        <v>16.43</v>
      </c>
      <c r="AL60" s="11">
        <v>16.43</v>
      </c>
      <c r="AM60" s="11">
        <v>16.43</v>
      </c>
      <c r="AN60" s="11">
        <v>16.43</v>
      </c>
      <c r="AO60" s="11">
        <v>16.43</v>
      </c>
      <c r="AP60" s="11">
        <v>16.43</v>
      </c>
      <c r="AQ60" s="11">
        <v>16.43</v>
      </c>
      <c r="AR60" s="11">
        <v>16.43</v>
      </c>
      <c r="AS60" s="11">
        <v>16.43</v>
      </c>
      <c r="AT60" s="11">
        <v>16.43</v>
      </c>
      <c r="AU60" s="11">
        <v>16.43</v>
      </c>
      <c r="AV60" s="11">
        <v>16.43</v>
      </c>
      <c r="AW60" s="11">
        <v>16.43</v>
      </c>
      <c r="AX60" s="11">
        <v>16.43</v>
      </c>
      <c r="AY60" s="11">
        <v>16.43</v>
      </c>
      <c r="AZ60" s="11">
        <v>16.43</v>
      </c>
      <c r="BA60" s="11">
        <v>16.43</v>
      </c>
      <c r="BB60" s="11">
        <v>16.43</v>
      </c>
      <c r="BC60" s="11">
        <v>16.4847</v>
      </c>
      <c r="BD60" s="11">
        <v>16.43</v>
      </c>
      <c r="BE60" s="11">
        <v>16.43</v>
      </c>
      <c r="BF60" s="11">
        <v>16.43</v>
      </c>
      <c r="BG60" s="11">
        <v>16.43</v>
      </c>
      <c r="BH60" s="11">
        <v>21.9</v>
      </c>
      <c r="BI60" s="11">
        <v>21.9</v>
      </c>
      <c r="BJ60" s="11">
        <v>21.9</v>
      </c>
      <c r="BK60" s="11">
        <v>21.9</v>
      </c>
      <c r="BL60" s="11">
        <v>21.9</v>
      </c>
      <c r="BM60" s="11">
        <v>21.9</v>
      </c>
      <c r="BN60" s="12">
        <v>21.9</v>
      </c>
      <c r="BO60" s="11">
        <v>17.048462903226</v>
      </c>
      <c r="BP60" s="11"/>
      <c r="BQ60" s="11"/>
    </row>
    <row r="61" spans="1:69" ht="14.25" customHeight="1" x14ac:dyDescent="0.35">
      <c r="A61" s="3" t="s">
        <v>98</v>
      </c>
      <c r="B61" s="3" t="s">
        <v>66</v>
      </c>
      <c r="C61" s="10">
        <v>7290000107295</v>
      </c>
      <c r="D61" s="11">
        <v>18.7</v>
      </c>
      <c r="E61" s="11">
        <v>18.7</v>
      </c>
      <c r="F61" s="11">
        <v>18.7</v>
      </c>
      <c r="G61" s="11">
        <v>18.7</v>
      </c>
      <c r="H61" s="11">
        <v>18.7</v>
      </c>
      <c r="I61" s="11">
        <v>18.7</v>
      </c>
      <c r="J61" s="11">
        <v>18.7</v>
      </c>
      <c r="K61" s="11">
        <v>18.7</v>
      </c>
      <c r="L61" s="11">
        <v>18.762929292929002</v>
      </c>
      <c r="M61" s="11">
        <v>18.7</v>
      </c>
      <c r="N61" s="11">
        <v>18.7</v>
      </c>
      <c r="O61" s="11">
        <v>18.7</v>
      </c>
      <c r="P61" s="11">
        <v>18.7</v>
      </c>
      <c r="Q61" s="11">
        <v>18.7</v>
      </c>
      <c r="R61" s="11">
        <v>18.7</v>
      </c>
      <c r="S61" s="11">
        <v>18.7</v>
      </c>
      <c r="T61" s="11">
        <v>18.7</v>
      </c>
      <c r="U61" s="11">
        <v>18.7</v>
      </c>
      <c r="V61" s="11">
        <v>18.7</v>
      </c>
      <c r="W61" s="11">
        <v>18.7</v>
      </c>
      <c r="X61" s="11">
        <v>18.7</v>
      </c>
      <c r="Y61" s="11">
        <v>18.7</v>
      </c>
      <c r="Z61" s="11">
        <v>18.7</v>
      </c>
      <c r="AA61" s="11">
        <v>18.7</v>
      </c>
      <c r="AB61" s="11">
        <v>18.7</v>
      </c>
      <c r="AC61" s="11">
        <v>18.7</v>
      </c>
      <c r="AD61" s="11">
        <v>18.7</v>
      </c>
      <c r="AE61" s="11">
        <v>18.7</v>
      </c>
      <c r="AF61" s="11">
        <v>18.7</v>
      </c>
      <c r="AG61" s="11">
        <v>18.7</v>
      </c>
      <c r="AH61" s="11">
        <v>18.7</v>
      </c>
      <c r="AI61" s="11">
        <v>18.7</v>
      </c>
      <c r="AJ61" s="11">
        <v>24.93</v>
      </c>
      <c r="AK61" s="11">
        <v>18.7</v>
      </c>
      <c r="AL61" s="11">
        <v>18.7</v>
      </c>
      <c r="AM61" s="11">
        <v>18.7</v>
      </c>
      <c r="AN61" s="11">
        <v>18.7</v>
      </c>
      <c r="AO61" s="11">
        <v>18.7</v>
      </c>
      <c r="AP61" s="11">
        <v>18.7</v>
      </c>
      <c r="AQ61" s="11">
        <v>18.7</v>
      </c>
      <c r="AR61" s="11">
        <v>18.7</v>
      </c>
      <c r="AS61" s="11">
        <v>18.7</v>
      </c>
      <c r="AT61" s="11">
        <v>18.7</v>
      </c>
      <c r="AU61" s="11">
        <v>18.7</v>
      </c>
      <c r="AV61" s="11">
        <v>18.7</v>
      </c>
      <c r="AW61" s="11">
        <v>18.7</v>
      </c>
      <c r="AX61" s="11">
        <v>18.7</v>
      </c>
      <c r="AY61" s="11">
        <v>18.7</v>
      </c>
      <c r="AZ61" s="11">
        <v>18.7</v>
      </c>
      <c r="BA61" s="11">
        <v>18.7</v>
      </c>
      <c r="BB61" s="11">
        <v>18.7</v>
      </c>
      <c r="BC61" s="11">
        <v>18.7</v>
      </c>
      <c r="BD61" s="11">
        <v>18.7</v>
      </c>
      <c r="BE61" s="11">
        <v>18.7</v>
      </c>
      <c r="BF61" s="11">
        <v>18.7</v>
      </c>
      <c r="BG61" s="11">
        <v>18.7</v>
      </c>
      <c r="BH61" s="11">
        <v>24.93</v>
      </c>
      <c r="BI61" s="11">
        <v>24.93</v>
      </c>
      <c r="BJ61" s="11">
        <v>24.93</v>
      </c>
      <c r="BK61" s="11">
        <v>24.93</v>
      </c>
      <c r="BL61" s="11">
        <v>24.93</v>
      </c>
      <c r="BM61" s="11">
        <v>24.93</v>
      </c>
      <c r="BN61" s="12">
        <v>24.93</v>
      </c>
      <c r="BO61" s="11">
        <v>19.404402085369998</v>
      </c>
      <c r="BP61" s="11"/>
      <c r="BQ61" s="11"/>
    </row>
    <row r="62" spans="1:69" ht="14.25" customHeight="1" x14ac:dyDescent="0.35">
      <c r="A62" s="3" t="s">
        <v>98</v>
      </c>
      <c r="B62" s="3" t="s">
        <v>67</v>
      </c>
      <c r="C62" s="10">
        <v>7290000207162</v>
      </c>
      <c r="D62" s="11">
        <v>1.75</v>
      </c>
      <c r="E62" s="11">
        <v>1.75</v>
      </c>
      <c r="F62" s="11">
        <v>1.75</v>
      </c>
      <c r="G62" s="11">
        <v>1.75</v>
      </c>
      <c r="H62" s="11">
        <v>1.75</v>
      </c>
      <c r="I62" s="11">
        <v>1.75</v>
      </c>
      <c r="J62" s="11">
        <v>1.75</v>
      </c>
      <c r="K62" s="11">
        <v>1.75</v>
      </c>
      <c r="L62" s="11">
        <v>1.75</v>
      </c>
      <c r="M62" s="11">
        <v>1.75</v>
      </c>
      <c r="N62" s="11">
        <v>1.75</v>
      </c>
      <c r="O62" s="11">
        <v>1.75</v>
      </c>
      <c r="P62" s="11">
        <v>1.75</v>
      </c>
      <c r="Q62" s="11">
        <v>1.75</v>
      </c>
      <c r="R62" s="11">
        <v>1.75</v>
      </c>
      <c r="S62" s="11">
        <v>1.75</v>
      </c>
      <c r="T62" s="11">
        <v>1.75</v>
      </c>
      <c r="U62" s="11">
        <v>1.75</v>
      </c>
      <c r="V62" s="11">
        <v>1.75</v>
      </c>
      <c r="W62" s="11">
        <v>1.75</v>
      </c>
      <c r="X62" s="11">
        <v>1.75</v>
      </c>
      <c r="Y62" s="11">
        <v>1.75</v>
      </c>
      <c r="Z62" s="11">
        <v>1.75</v>
      </c>
      <c r="AA62" s="11">
        <v>1.75</v>
      </c>
      <c r="AB62" s="11">
        <v>1.75</v>
      </c>
      <c r="AC62" s="11">
        <v>1.75</v>
      </c>
      <c r="AD62" s="11">
        <v>1.75</v>
      </c>
      <c r="AE62" s="11">
        <v>1.75</v>
      </c>
      <c r="AF62" s="11">
        <v>1.75</v>
      </c>
      <c r="AG62" s="11">
        <v>1.75</v>
      </c>
      <c r="AH62" s="11">
        <v>1.75</v>
      </c>
      <c r="AI62" s="11">
        <v>1.7577319587628999</v>
      </c>
      <c r="AJ62" s="11">
        <v>2.5</v>
      </c>
      <c r="AK62" s="11">
        <v>1.75</v>
      </c>
      <c r="AL62" s="11">
        <v>1.75</v>
      </c>
      <c r="AM62" s="11">
        <v>1.75</v>
      </c>
      <c r="AN62" s="11">
        <v>1.75</v>
      </c>
      <c r="AO62" s="11">
        <v>1.75</v>
      </c>
      <c r="AP62" s="11">
        <v>1.75</v>
      </c>
      <c r="AQ62" s="11">
        <v>1.75</v>
      </c>
      <c r="AR62" s="11">
        <v>1.75</v>
      </c>
      <c r="AS62" s="11">
        <v>1.75</v>
      </c>
      <c r="AT62" s="11">
        <v>1.75</v>
      </c>
      <c r="AU62" s="11">
        <v>1.75</v>
      </c>
      <c r="AV62" s="11">
        <v>1.75</v>
      </c>
      <c r="AW62" s="11">
        <v>1.75</v>
      </c>
      <c r="AX62" s="11">
        <v>1.75</v>
      </c>
      <c r="AY62" s="11">
        <v>1.75</v>
      </c>
      <c r="AZ62" s="11">
        <v>1.75</v>
      </c>
      <c r="BA62" s="11">
        <v>1.75</v>
      </c>
      <c r="BB62" s="11">
        <v>1.75</v>
      </c>
      <c r="BC62" s="11">
        <v>1.75</v>
      </c>
      <c r="BD62" s="11">
        <v>1.75</v>
      </c>
      <c r="BE62" s="11">
        <v>2.5</v>
      </c>
      <c r="BF62" s="11">
        <v>1.86</v>
      </c>
      <c r="BG62" s="11">
        <v>1.86</v>
      </c>
      <c r="BH62" s="11">
        <v>1.86</v>
      </c>
      <c r="BI62" s="11">
        <v>1.86</v>
      </c>
      <c r="BJ62" s="11">
        <v>1.86</v>
      </c>
      <c r="BK62" s="11">
        <v>1.86</v>
      </c>
      <c r="BL62" s="11">
        <v>1.86</v>
      </c>
      <c r="BM62" s="11">
        <v>1.86</v>
      </c>
      <c r="BN62" s="12">
        <v>1.86</v>
      </c>
      <c r="BO62" s="11">
        <v>1.7885118057864999</v>
      </c>
      <c r="BP62" s="11"/>
      <c r="BQ62" s="11"/>
    </row>
    <row r="63" spans="1:69" ht="14.25" customHeight="1" x14ac:dyDescent="0.35">
      <c r="A63" s="3" t="s">
        <v>98</v>
      </c>
      <c r="B63" s="3" t="s">
        <v>68</v>
      </c>
      <c r="C63" s="10">
        <v>7290005287206</v>
      </c>
      <c r="D63" s="11">
        <v>24.9</v>
      </c>
      <c r="E63" s="11">
        <v>24.9</v>
      </c>
      <c r="F63" s="11">
        <v>24.9</v>
      </c>
      <c r="G63" s="11">
        <v>24.9</v>
      </c>
      <c r="H63" s="11">
        <v>24.9</v>
      </c>
      <c r="I63" s="11">
        <v>24.9</v>
      </c>
      <c r="J63" s="11">
        <v>24.9</v>
      </c>
      <c r="K63" s="11">
        <v>24.9</v>
      </c>
      <c r="L63" s="11">
        <v>24.9</v>
      </c>
      <c r="M63" s="11">
        <v>24.9</v>
      </c>
      <c r="N63" s="11">
        <v>24.9</v>
      </c>
      <c r="O63" s="11">
        <v>24.9</v>
      </c>
      <c r="P63" s="11">
        <v>24.9</v>
      </c>
      <c r="Q63" s="11">
        <v>24.9</v>
      </c>
      <c r="R63" s="11">
        <v>24.9</v>
      </c>
      <c r="S63" s="11">
        <v>24.9</v>
      </c>
      <c r="T63" s="11">
        <v>24.9</v>
      </c>
      <c r="U63" s="11">
        <v>24.9</v>
      </c>
      <c r="V63" s="11">
        <v>24.9</v>
      </c>
      <c r="W63" s="11">
        <v>24.9</v>
      </c>
      <c r="X63" s="11">
        <v>24.9</v>
      </c>
      <c r="Y63" s="11">
        <v>24.9</v>
      </c>
      <c r="Z63" s="11">
        <v>24.9</v>
      </c>
      <c r="AA63" s="11">
        <v>24.9</v>
      </c>
      <c r="AB63" s="11">
        <v>24.9</v>
      </c>
      <c r="AC63" s="11">
        <v>24.9</v>
      </c>
      <c r="AD63" s="11">
        <v>24.9</v>
      </c>
      <c r="AE63" s="11">
        <v>24.9</v>
      </c>
      <c r="AF63" s="11">
        <v>24.9</v>
      </c>
      <c r="AG63" s="11">
        <v>24.9</v>
      </c>
      <c r="AH63" s="11">
        <v>24.9</v>
      </c>
      <c r="AI63" s="11">
        <v>24.9</v>
      </c>
      <c r="AJ63" s="11">
        <v>24.9</v>
      </c>
      <c r="AK63" s="11">
        <v>24.9</v>
      </c>
      <c r="AL63" s="11">
        <v>24.9</v>
      </c>
      <c r="AM63" s="11">
        <v>23</v>
      </c>
      <c r="AN63" s="11">
        <v>23</v>
      </c>
      <c r="AO63" s="11">
        <v>23</v>
      </c>
      <c r="AP63" s="11">
        <v>23</v>
      </c>
      <c r="AQ63" s="11">
        <v>23</v>
      </c>
      <c r="AR63" s="11">
        <v>23</v>
      </c>
      <c r="AS63" s="11">
        <v>23</v>
      </c>
      <c r="AT63" s="11">
        <v>23</v>
      </c>
      <c r="AU63" s="11">
        <v>23</v>
      </c>
      <c r="AV63" s="11">
        <v>23</v>
      </c>
      <c r="AW63" s="11">
        <v>23</v>
      </c>
      <c r="AX63" s="11">
        <v>23</v>
      </c>
      <c r="AY63" s="11">
        <v>23</v>
      </c>
      <c r="AZ63" s="11">
        <v>23</v>
      </c>
      <c r="BA63" s="11">
        <v>23</v>
      </c>
      <c r="BB63" s="11">
        <v>23</v>
      </c>
      <c r="BC63" s="11">
        <v>23</v>
      </c>
      <c r="BD63" s="11">
        <v>23.018811881188</v>
      </c>
      <c r="BE63" s="11">
        <v>23</v>
      </c>
      <c r="BF63" s="11">
        <v>23</v>
      </c>
      <c r="BG63" s="11">
        <v>23</v>
      </c>
      <c r="BH63" s="11">
        <v>25.44</v>
      </c>
      <c r="BI63" s="11">
        <v>25.56</v>
      </c>
      <c r="BJ63" s="11">
        <v>25.47</v>
      </c>
      <c r="BK63" s="11">
        <v>25.28</v>
      </c>
      <c r="BL63" s="11">
        <v>25.28</v>
      </c>
      <c r="BM63" s="11">
        <v>24.99</v>
      </c>
      <c r="BN63" s="12">
        <v>24.9</v>
      </c>
      <c r="BO63" s="11">
        <v>24.299013094858001</v>
      </c>
      <c r="BP63" s="11"/>
      <c r="BQ63" s="11"/>
    </row>
    <row r="64" spans="1:69" ht="14.25" customHeight="1" x14ac:dyDescent="0.35">
      <c r="A64" s="3" t="s">
        <v>98</v>
      </c>
      <c r="B64" s="3" t="s">
        <v>69</v>
      </c>
      <c r="C64" s="10">
        <v>7290010429554</v>
      </c>
      <c r="D64" s="11">
        <v>32</v>
      </c>
      <c r="E64" s="11">
        <v>32</v>
      </c>
      <c r="F64" s="11">
        <v>32</v>
      </c>
      <c r="G64" s="11">
        <v>32</v>
      </c>
      <c r="H64" s="11">
        <v>32</v>
      </c>
      <c r="I64" s="11">
        <v>32</v>
      </c>
      <c r="J64" s="11">
        <v>32</v>
      </c>
      <c r="K64" s="11">
        <v>32</v>
      </c>
      <c r="L64" s="11">
        <v>32</v>
      </c>
      <c r="M64" s="11">
        <v>32</v>
      </c>
      <c r="N64" s="11">
        <v>32</v>
      </c>
      <c r="O64" s="11">
        <v>32</v>
      </c>
      <c r="P64" s="11">
        <v>32</v>
      </c>
      <c r="Q64" s="11">
        <v>32</v>
      </c>
      <c r="R64" s="11">
        <v>32</v>
      </c>
      <c r="S64" s="11">
        <v>32</v>
      </c>
      <c r="T64" s="11">
        <v>32</v>
      </c>
      <c r="U64" s="11">
        <v>32</v>
      </c>
      <c r="V64" s="11">
        <v>32</v>
      </c>
      <c r="W64" s="11">
        <v>32</v>
      </c>
      <c r="X64" s="11">
        <v>32</v>
      </c>
      <c r="Y64" s="11">
        <v>32</v>
      </c>
      <c r="Z64" s="11">
        <v>32</v>
      </c>
      <c r="AA64" s="11">
        <v>32</v>
      </c>
      <c r="AB64" s="11">
        <v>32</v>
      </c>
      <c r="AC64" s="11">
        <v>36</v>
      </c>
      <c r="AD64" s="11">
        <v>32</v>
      </c>
      <c r="AE64" s="11">
        <v>32</v>
      </c>
      <c r="AF64" s="11">
        <v>32</v>
      </c>
      <c r="AG64" s="11">
        <v>32</v>
      </c>
      <c r="AH64" s="11">
        <v>32</v>
      </c>
      <c r="AI64" s="11">
        <v>32.192771084336997</v>
      </c>
      <c r="AJ64" s="11">
        <v>32</v>
      </c>
      <c r="AK64" s="11">
        <v>32</v>
      </c>
      <c r="AL64" s="11">
        <v>32</v>
      </c>
      <c r="AM64" s="11">
        <v>32</v>
      </c>
      <c r="AN64" s="11">
        <v>32</v>
      </c>
      <c r="AO64" s="11">
        <v>32</v>
      </c>
      <c r="AP64" s="11">
        <v>32.163265306122</v>
      </c>
      <c r="AQ64" s="11">
        <v>32</v>
      </c>
      <c r="AR64" s="11">
        <v>32</v>
      </c>
      <c r="AS64" s="11">
        <v>32</v>
      </c>
      <c r="AT64" s="11">
        <v>32</v>
      </c>
      <c r="AU64" s="11">
        <v>32</v>
      </c>
      <c r="AV64" s="11">
        <v>32</v>
      </c>
      <c r="AW64" s="11">
        <v>32</v>
      </c>
      <c r="AX64" s="11">
        <v>32</v>
      </c>
      <c r="AY64" s="11">
        <v>32</v>
      </c>
      <c r="AZ64" s="11">
        <v>32</v>
      </c>
      <c r="BA64" s="11">
        <v>32</v>
      </c>
      <c r="BB64" s="11">
        <v>32</v>
      </c>
      <c r="BC64" s="11">
        <v>32</v>
      </c>
      <c r="BD64" s="11">
        <v>32</v>
      </c>
      <c r="BE64" s="11">
        <v>32</v>
      </c>
      <c r="BF64" s="11">
        <v>32</v>
      </c>
      <c r="BG64" s="11">
        <v>32</v>
      </c>
      <c r="BH64" s="11">
        <v>32</v>
      </c>
      <c r="BI64" s="11">
        <v>32</v>
      </c>
      <c r="BJ64" s="11">
        <v>32</v>
      </c>
      <c r="BK64" s="11">
        <v>32</v>
      </c>
      <c r="BL64" s="11">
        <v>36</v>
      </c>
      <c r="BM64" s="11">
        <v>32</v>
      </c>
      <c r="BN64" s="12">
        <v>32</v>
      </c>
      <c r="BO64" s="11">
        <v>32.134774780491</v>
      </c>
      <c r="BP64" s="11"/>
      <c r="BQ64" s="11"/>
    </row>
    <row r="65" spans="1:69" ht="14.25" customHeight="1" x14ac:dyDescent="0.35">
      <c r="A65" s="3" t="s">
        <v>98</v>
      </c>
      <c r="B65" s="3" t="s">
        <v>70</v>
      </c>
      <c r="C65" s="10">
        <v>7290000416021</v>
      </c>
      <c r="D65" s="11">
        <v>13.9</v>
      </c>
      <c r="E65" s="11">
        <v>13.9</v>
      </c>
      <c r="F65" s="11">
        <v>13.9</v>
      </c>
      <c r="G65" s="11">
        <v>13.9</v>
      </c>
      <c r="H65" s="11">
        <v>13.9</v>
      </c>
      <c r="I65" s="11">
        <v>13.9</v>
      </c>
      <c r="J65" s="11">
        <v>12.8</v>
      </c>
      <c r="K65" s="11">
        <v>12.8</v>
      </c>
      <c r="L65" s="11">
        <v>12.8</v>
      </c>
      <c r="M65" s="11">
        <v>12.8</v>
      </c>
      <c r="N65" s="11">
        <v>12.8</v>
      </c>
      <c r="O65" s="11">
        <v>12.8</v>
      </c>
      <c r="P65" s="11">
        <v>12.8</v>
      </c>
      <c r="Q65" s="11">
        <v>10</v>
      </c>
      <c r="R65" s="11">
        <v>10</v>
      </c>
      <c r="S65" s="11">
        <v>10</v>
      </c>
      <c r="T65" s="11">
        <v>10</v>
      </c>
      <c r="U65" s="11">
        <v>12.8</v>
      </c>
      <c r="V65" s="11">
        <v>12.8</v>
      </c>
      <c r="W65" s="11">
        <v>13.9</v>
      </c>
      <c r="X65" s="11">
        <v>13.9</v>
      </c>
      <c r="Y65" s="11">
        <v>13.9</v>
      </c>
      <c r="Z65" s="11">
        <v>13.9</v>
      </c>
      <c r="AA65" s="11">
        <v>13.9</v>
      </c>
      <c r="AB65" s="11">
        <v>13.9</v>
      </c>
      <c r="AC65" s="11">
        <v>13.9</v>
      </c>
      <c r="AD65" s="11">
        <v>13.9</v>
      </c>
      <c r="AE65" s="11">
        <v>13.9</v>
      </c>
      <c r="AF65" s="11">
        <v>13.9</v>
      </c>
      <c r="AG65" s="11">
        <v>13.9</v>
      </c>
      <c r="AH65" s="11">
        <v>13.9</v>
      </c>
      <c r="AI65" s="11">
        <v>13.9</v>
      </c>
      <c r="AJ65" s="11">
        <v>13.9</v>
      </c>
      <c r="AK65" s="11">
        <v>13.9</v>
      </c>
      <c r="AL65" s="11">
        <v>13.9</v>
      </c>
      <c r="AM65" s="11">
        <v>13.9</v>
      </c>
      <c r="AN65" s="11">
        <v>13.9</v>
      </c>
      <c r="AO65" s="11">
        <v>13.9</v>
      </c>
      <c r="AP65" s="11">
        <v>13.9</v>
      </c>
      <c r="AQ65" s="11">
        <v>13.9</v>
      </c>
      <c r="AR65" s="11">
        <v>13.9</v>
      </c>
      <c r="AS65" s="11">
        <v>13.9</v>
      </c>
      <c r="AT65" s="11">
        <v>13.9</v>
      </c>
      <c r="AU65" s="11">
        <v>13.9</v>
      </c>
      <c r="AV65" s="11">
        <v>13.9</v>
      </c>
      <c r="AW65" s="11">
        <v>13.9</v>
      </c>
      <c r="AX65" s="11">
        <v>13.9</v>
      </c>
      <c r="AY65" s="11">
        <v>13.9</v>
      </c>
      <c r="AZ65" s="11">
        <v>13.9</v>
      </c>
      <c r="BA65" s="11">
        <v>13.9</v>
      </c>
      <c r="BB65" s="11">
        <v>13.9</v>
      </c>
      <c r="BC65" s="11">
        <v>13.9</v>
      </c>
      <c r="BD65" s="11">
        <v>13.9</v>
      </c>
      <c r="BE65" s="11">
        <v>13.9</v>
      </c>
      <c r="BF65" s="11">
        <v>13.9</v>
      </c>
      <c r="BG65" s="11">
        <v>13.9</v>
      </c>
      <c r="BH65" s="11">
        <v>13.9</v>
      </c>
      <c r="BI65" s="11">
        <v>13.9</v>
      </c>
      <c r="BJ65" s="11">
        <v>13.9</v>
      </c>
      <c r="BK65" s="11">
        <v>13.9</v>
      </c>
      <c r="BL65" s="11">
        <v>13.9</v>
      </c>
      <c r="BM65" s="11">
        <v>13.9</v>
      </c>
      <c r="BN65" s="12">
        <v>13.9</v>
      </c>
      <c r="BO65" s="11">
        <v>13.488709677418999</v>
      </c>
      <c r="BP65" s="11"/>
      <c r="BQ65" s="11"/>
    </row>
    <row r="66" spans="1:69" ht="14.25" customHeight="1" x14ac:dyDescent="0.35">
      <c r="A66" s="3" t="s">
        <v>98</v>
      </c>
      <c r="B66" s="3" t="s">
        <v>71</v>
      </c>
      <c r="C66" s="10">
        <v>7622300617820</v>
      </c>
      <c r="D66" s="11">
        <v>7.25</v>
      </c>
      <c r="E66" s="11">
        <v>7.25</v>
      </c>
      <c r="F66" s="11">
        <v>7.25</v>
      </c>
      <c r="G66" s="11">
        <v>7.25</v>
      </c>
      <c r="H66" s="11">
        <v>7.25</v>
      </c>
      <c r="I66" s="11">
        <v>7.25</v>
      </c>
      <c r="J66" s="11">
        <v>7.25</v>
      </c>
      <c r="K66" s="11">
        <v>7.25</v>
      </c>
      <c r="L66" s="11">
        <v>7.25</v>
      </c>
      <c r="M66" s="11">
        <v>7.25</v>
      </c>
      <c r="N66" s="11">
        <v>7.25</v>
      </c>
      <c r="O66" s="11">
        <v>7.25</v>
      </c>
      <c r="P66" s="11">
        <v>7.25</v>
      </c>
      <c r="Q66" s="11">
        <v>7.25</v>
      </c>
      <c r="R66" s="11">
        <v>7.25</v>
      </c>
      <c r="S66" s="11">
        <v>7.25</v>
      </c>
      <c r="T66" s="11">
        <v>7.25</v>
      </c>
      <c r="U66" s="11">
        <v>7.25</v>
      </c>
      <c r="V66" s="11">
        <v>7.25</v>
      </c>
      <c r="W66" s="11">
        <v>7.25</v>
      </c>
      <c r="X66" s="11">
        <v>7.25</v>
      </c>
      <c r="Y66" s="11">
        <v>7.25</v>
      </c>
      <c r="Z66" s="11">
        <v>7.25</v>
      </c>
      <c r="AA66" s="11">
        <v>6.67</v>
      </c>
      <c r="AB66" s="11">
        <v>6.67</v>
      </c>
      <c r="AC66" s="11">
        <v>6.67</v>
      </c>
      <c r="AD66" s="11">
        <v>6.67</v>
      </c>
      <c r="AE66" s="11">
        <v>6.67</v>
      </c>
      <c r="AF66" s="11">
        <v>6.67</v>
      </c>
      <c r="AG66" s="11">
        <v>6.67</v>
      </c>
      <c r="AH66" s="11">
        <v>6.67</v>
      </c>
      <c r="AI66" s="11">
        <v>6.67</v>
      </c>
      <c r="AJ66" s="11">
        <v>7.9</v>
      </c>
      <c r="AK66" s="11">
        <v>6.67</v>
      </c>
      <c r="AL66" s="11">
        <v>6.67</v>
      </c>
      <c r="AM66" s="11">
        <v>6.67</v>
      </c>
      <c r="AN66" s="11">
        <v>6.67</v>
      </c>
      <c r="AO66" s="11">
        <v>6.67</v>
      </c>
      <c r="AP66" s="11">
        <v>6.67</v>
      </c>
      <c r="AQ66" s="11">
        <v>6.67</v>
      </c>
      <c r="AR66" s="11">
        <v>6.67</v>
      </c>
      <c r="AS66" s="11">
        <v>6.67</v>
      </c>
      <c r="AT66" s="11">
        <v>6.67</v>
      </c>
      <c r="AU66" s="11">
        <v>6.67</v>
      </c>
      <c r="AV66" s="11">
        <v>6.67</v>
      </c>
      <c r="AW66" s="11">
        <v>6.67</v>
      </c>
      <c r="AX66" s="11">
        <v>6.67</v>
      </c>
      <c r="AY66" s="11">
        <v>6.67</v>
      </c>
      <c r="AZ66" s="11">
        <v>6.67</v>
      </c>
      <c r="BA66" s="11">
        <v>6.67</v>
      </c>
      <c r="BB66" s="11">
        <v>6.67</v>
      </c>
      <c r="BC66" s="11">
        <v>6.67</v>
      </c>
      <c r="BD66" s="11">
        <v>6.67</v>
      </c>
      <c r="BE66" s="11">
        <v>6.67</v>
      </c>
      <c r="BF66" s="11">
        <v>6.67</v>
      </c>
      <c r="BG66" s="11">
        <v>6</v>
      </c>
      <c r="BH66" s="11">
        <v>6</v>
      </c>
      <c r="BI66" s="11">
        <v>6</v>
      </c>
      <c r="BJ66" s="11">
        <v>6</v>
      </c>
      <c r="BK66" s="11">
        <v>6</v>
      </c>
      <c r="BL66" s="11">
        <v>6</v>
      </c>
      <c r="BM66" s="11">
        <v>6</v>
      </c>
      <c r="BN66" s="12">
        <v>6.67</v>
      </c>
      <c r="BO66" s="11">
        <v>6.8293548387097003</v>
      </c>
      <c r="BP66" s="11"/>
      <c r="BQ66" s="11"/>
    </row>
    <row r="67" spans="1:69" ht="14.25" customHeight="1" x14ac:dyDescent="0.35">
      <c r="A67" s="3" t="s">
        <v>98</v>
      </c>
      <c r="B67" s="3" t="s">
        <v>72</v>
      </c>
      <c r="C67" s="10">
        <v>7622201801809</v>
      </c>
      <c r="D67" s="11">
        <v>7.25</v>
      </c>
      <c r="E67" s="11">
        <v>7.25</v>
      </c>
      <c r="F67" s="11">
        <v>7.25</v>
      </c>
      <c r="G67" s="11">
        <v>7.25</v>
      </c>
      <c r="H67" s="11">
        <v>7.25</v>
      </c>
      <c r="I67" s="11">
        <v>7.25</v>
      </c>
      <c r="J67" s="11">
        <v>7.25</v>
      </c>
      <c r="K67" s="11">
        <v>7.25</v>
      </c>
      <c r="L67" s="11">
        <v>7.25</v>
      </c>
      <c r="M67" s="11">
        <v>7.25</v>
      </c>
      <c r="N67" s="11">
        <v>7.25</v>
      </c>
      <c r="O67" s="11">
        <v>7.25</v>
      </c>
      <c r="P67" s="11">
        <v>7.25</v>
      </c>
      <c r="Q67" s="11">
        <v>7.25</v>
      </c>
      <c r="R67" s="11">
        <v>7.25</v>
      </c>
      <c r="S67" s="11">
        <v>7.25</v>
      </c>
      <c r="T67" s="11">
        <v>7.25</v>
      </c>
      <c r="U67" s="11">
        <v>7.25</v>
      </c>
      <c r="V67" s="11">
        <v>7.25</v>
      </c>
      <c r="W67" s="11">
        <v>7.25</v>
      </c>
      <c r="X67" s="11">
        <v>7.25</v>
      </c>
      <c r="Y67" s="11">
        <v>7.25</v>
      </c>
      <c r="Z67" s="11">
        <v>7.25</v>
      </c>
      <c r="AA67" s="11">
        <v>6.67</v>
      </c>
      <c r="AB67" s="11">
        <v>6.67</v>
      </c>
      <c r="AC67" s="11">
        <v>6.67</v>
      </c>
      <c r="AD67" s="11">
        <v>6.67</v>
      </c>
      <c r="AE67" s="11">
        <v>6.67</v>
      </c>
      <c r="AF67" s="11">
        <v>6.67</v>
      </c>
      <c r="AG67" s="11">
        <v>6.67</v>
      </c>
      <c r="AH67" s="11">
        <v>6.67</v>
      </c>
      <c r="AI67" s="11">
        <v>6.6943564356436003</v>
      </c>
      <c r="AJ67" s="11">
        <v>7.9</v>
      </c>
      <c r="AK67" s="11">
        <v>6.67</v>
      </c>
      <c r="AL67" s="11">
        <v>6.67</v>
      </c>
      <c r="AM67" s="11">
        <v>6.67</v>
      </c>
      <c r="AN67" s="11">
        <v>6.6819801980197999</v>
      </c>
      <c r="AO67" s="11">
        <v>6.6819801980197999</v>
      </c>
      <c r="AP67" s="11">
        <v>6.6819801980197999</v>
      </c>
      <c r="AQ67" s="11">
        <v>6.6822222222222001</v>
      </c>
      <c r="AR67" s="11">
        <v>6.6823469387754999</v>
      </c>
      <c r="AS67" s="11">
        <v>6.6823469387754999</v>
      </c>
      <c r="AT67" s="11">
        <v>6.6823469387754999</v>
      </c>
      <c r="AU67" s="11">
        <v>6.6823469387754999</v>
      </c>
      <c r="AV67" s="11">
        <v>6.6824742268041</v>
      </c>
      <c r="AW67" s="11">
        <v>6.6823469387754999</v>
      </c>
      <c r="AX67" s="11">
        <v>6.67</v>
      </c>
      <c r="AY67" s="11">
        <v>6.67</v>
      </c>
      <c r="AZ67" s="11">
        <v>6.67</v>
      </c>
      <c r="BA67" s="11">
        <v>6.67</v>
      </c>
      <c r="BB67" s="11">
        <v>6.67</v>
      </c>
      <c r="BC67" s="11">
        <v>6.67</v>
      </c>
      <c r="BD67" s="11">
        <v>6.6821782178218001</v>
      </c>
      <c r="BE67" s="11">
        <v>6.67</v>
      </c>
      <c r="BF67" s="11">
        <v>6.67</v>
      </c>
      <c r="BG67" s="11">
        <v>6</v>
      </c>
      <c r="BH67" s="11">
        <v>6</v>
      </c>
      <c r="BI67" s="11">
        <v>6</v>
      </c>
      <c r="BJ67" s="11">
        <v>6</v>
      </c>
      <c r="BK67" s="11">
        <v>6</v>
      </c>
      <c r="BL67" s="11">
        <v>6</v>
      </c>
      <c r="BM67" s="11">
        <v>6</v>
      </c>
      <c r="BN67" s="12">
        <v>6.67</v>
      </c>
      <c r="BO67" s="11">
        <v>6.8319178450068998</v>
      </c>
      <c r="BP67" s="11"/>
      <c r="BQ67" s="11"/>
    </row>
    <row r="68" spans="1:69" ht="14.25" customHeight="1" x14ac:dyDescent="0.35">
      <c r="A68" s="3" t="s">
        <v>98</v>
      </c>
      <c r="B68" s="3" t="s">
        <v>73</v>
      </c>
      <c r="C68" s="10">
        <v>7290005201882</v>
      </c>
      <c r="D68" s="11">
        <v>15.9</v>
      </c>
      <c r="E68" s="11">
        <v>15.9</v>
      </c>
      <c r="F68" s="11">
        <v>15.9</v>
      </c>
      <c r="G68" s="11">
        <v>15.9</v>
      </c>
      <c r="H68" s="11">
        <v>15.9</v>
      </c>
      <c r="I68" s="11">
        <v>15.9</v>
      </c>
      <c r="J68" s="11">
        <v>15.9</v>
      </c>
      <c r="K68" s="11">
        <v>15.9</v>
      </c>
      <c r="L68" s="11">
        <v>15.9</v>
      </c>
      <c r="M68" s="11">
        <v>15.9</v>
      </c>
      <c r="N68" s="11">
        <v>15.9</v>
      </c>
      <c r="O68" s="11">
        <v>15.9</v>
      </c>
      <c r="P68" s="11">
        <v>15.9</v>
      </c>
      <c r="Q68" s="11">
        <v>15.9</v>
      </c>
      <c r="R68" s="11">
        <v>15.9</v>
      </c>
      <c r="S68" s="11">
        <v>15.9</v>
      </c>
      <c r="T68" s="11">
        <v>15.9</v>
      </c>
      <c r="U68" s="11">
        <v>15.9</v>
      </c>
      <c r="V68" s="11">
        <v>15.9</v>
      </c>
      <c r="W68" s="11">
        <v>15.9</v>
      </c>
      <c r="X68" s="11">
        <v>15.9</v>
      </c>
      <c r="Y68" s="11">
        <v>15.9</v>
      </c>
      <c r="Z68" s="11">
        <v>15.9</v>
      </c>
      <c r="AA68" s="11">
        <v>15.9</v>
      </c>
      <c r="AB68" s="11">
        <v>15.9</v>
      </c>
      <c r="AC68" s="11">
        <v>15.9</v>
      </c>
      <c r="AD68" s="11">
        <v>15.9</v>
      </c>
      <c r="AE68" s="11">
        <v>15.9</v>
      </c>
      <c r="AF68" s="11">
        <v>15.9</v>
      </c>
      <c r="AG68" s="11">
        <v>15.9</v>
      </c>
      <c r="AH68" s="11">
        <v>15.9</v>
      </c>
      <c r="AI68" s="11">
        <v>15.9</v>
      </c>
      <c r="AJ68" s="11">
        <v>15.9</v>
      </c>
      <c r="AK68" s="11">
        <v>15.9</v>
      </c>
      <c r="AL68" s="11">
        <v>15.9</v>
      </c>
      <c r="AM68" s="11">
        <v>15.9</v>
      </c>
      <c r="AN68" s="11">
        <v>15.9</v>
      </c>
      <c r="AO68" s="11">
        <v>15.9</v>
      </c>
      <c r="AP68" s="11">
        <v>15.9</v>
      </c>
      <c r="AQ68" s="11">
        <v>15.9</v>
      </c>
      <c r="AR68" s="11">
        <v>15.9</v>
      </c>
      <c r="AS68" s="11">
        <v>15.9</v>
      </c>
      <c r="AT68" s="11">
        <v>15.9</v>
      </c>
      <c r="AU68" s="11">
        <v>15.9</v>
      </c>
      <c r="AV68" s="11">
        <v>15.9</v>
      </c>
      <c r="AW68" s="11">
        <v>15.9</v>
      </c>
      <c r="AX68" s="11">
        <v>15.9</v>
      </c>
      <c r="AY68" s="11">
        <v>15.9</v>
      </c>
      <c r="AZ68" s="11">
        <v>15.9</v>
      </c>
      <c r="BA68" s="11">
        <v>15.9</v>
      </c>
      <c r="BB68" s="11">
        <v>15.9</v>
      </c>
      <c r="BC68" s="11">
        <v>15.9</v>
      </c>
      <c r="BD68" s="11">
        <v>15.9</v>
      </c>
      <c r="BE68" s="11">
        <v>15.9</v>
      </c>
      <c r="BF68" s="11">
        <v>15.9</v>
      </c>
      <c r="BG68" s="11">
        <v>15.9</v>
      </c>
      <c r="BH68" s="11">
        <v>15.9</v>
      </c>
      <c r="BI68" s="11">
        <v>15.9</v>
      </c>
      <c r="BJ68" s="11">
        <v>15.9</v>
      </c>
      <c r="BK68" s="11">
        <v>15.9</v>
      </c>
      <c r="BL68" s="11">
        <v>15.9</v>
      </c>
      <c r="BM68" s="11">
        <v>15.9</v>
      </c>
      <c r="BN68" s="12">
        <v>15.9</v>
      </c>
      <c r="BO68" s="11">
        <v>15.9</v>
      </c>
      <c r="BP68" s="11"/>
      <c r="BQ68" s="11"/>
    </row>
    <row r="69" spans="1:69" ht="14.25" customHeight="1" x14ac:dyDescent="0.35">
      <c r="A69" s="3" t="s">
        <v>98</v>
      </c>
      <c r="B69" s="3" t="s">
        <v>74</v>
      </c>
      <c r="C69" s="10">
        <v>7290000530024</v>
      </c>
      <c r="D69" s="11">
        <v>50</v>
      </c>
      <c r="E69" s="11">
        <v>50</v>
      </c>
      <c r="F69" s="11">
        <v>50</v>
      </c>
      <c r="G69" s="11">
        <v>50</v>
      </c>
      <c r="H69" s="11">
        <v>50</v>
      </c>
      <c r="I69" s="11">
        <v>50</v>
      </c>
      <c r="J69" s="11">
        <v>50</v>
      </c>
      <c r="K69" s="11">
        <v>50</v>
      </c>
      <c r="L69" s="11">
        <v>50</v>
      </c>
      <c r="M69" s="11">
        <v>50</v>
      </c>
      <c r="N69" s="11">
        <v>50</v>
      </c>
      <c r="O69" s="11">
        <v>50</v>
      </c>
      <c r="P69" s="11">
        <v>50</v>
      </c>
      <c r="Q69" s="11">
        <v>50</v>
      </c>
      <c r="R69" s="11">
        <v>50</v>
      </c>
      <c r="S69" s="11">
        <v>50</v>
      </c>
      <c r="T69" s="11">
        <v>50</v>
      </c>
      <c r="U69" s="11">
        <v>50</v>
      </c>
      <c r="V69" s="11">
        <v>50</v>
      </c>
      <c r="W69" s="11">
        <v>50</v>
      </c>
      <c r="X69" s="11">
        <v>50</v>
      </c>
      <c r="Y69" s="11">
        <v>50</v>
      </c>
      <c r="Z69" s="11">
        <v>50</v>
      </c>
      <c r="AA69" s="11">
        <v>50</v>
      </c>
      <c r="AB69" s="11">
        <v>50</v>
      </c>
      <c r="AC69" s="11">
        <v>50</v>
      </c>
      <c r="AD69" s="11">
        <v>50</v>
      </c>
      <c r="AE69" s="11">
        <v>50</v>
      </c>
      <c r="AF69" s="11">
        <v>50</v>
      </c>
      <c r="AG69" s="11">
        <v>50</v>
      </c>
      <c r="AH69" s="11">
        <v>50</v>
      </c>
      <c r="AI69" s="11">
        <v>50</v>
      </c>
      <c r="AJ69" s="11">
        <v>55</v>
      </c>
      <c r="AK69" s="11">
        <v>50</v>
      </c>
      <c r="AL69" s="11">
        <v>50</v>
      </c>
      <c r="AM69" s="11">
        <v>50</v>
      </c>
      <c r="AN69" s="11">
        <v>50</v>
      </c>
      <c r="AO69" s="11">
        <v>50</v>
      </c>
      <c r="AP69" s="11">
        <v>50</v>
      </c>
      <c r="AQ69" s="11">
        <v>50</v>
      </c>
      <c r="AR69" s="11">
        <v>50</v>
      </c>
      <c r="AS69" s="11">
        <v>50</v>
      </c>
      <c r="AT69" s="11">
        <v>50</v>
      </c>
      <c r="AU69" s="11">
        <v>50</v>
      </c>
      <c r="AV69" s="11">
        <v>50</v>
      </c>
      <c r="AW69" s="11">
        <v>50</v>
      </c>
      <c r="AX69" s="11">
        <v>50</v>
      </c>
      <c r="AY69" s="11">
        <v>50</v>
      </c>
      <c r="AZ69" s="11">
        <v>50</v>
      </c>
      <c r="BA69" s="11">
        <v>50</v>
      </c>
      <c r="BB69" s="11">
        <v>50</v>
      </c>
      <c r="BC69" s="11">
        <v>50.204081632653001</v>
      </c>
      <c r="BD69" s="11">
        <v>50</v>
      </c>
      <c r="BE69" s="11">
        <v>55</v>
      </c>
      <c r="BF69" s="11">
        <v>50</v>
      </c>
      <c r="BG69" s="11">
        <v>50</v>
      </c>
      <c r="BH69" s="11">
        <v>50</v>
      </c>
      <c r="BI69" s="11">
        <v>50</v>
      </c>
      <c r="BJ69" s="11">
        <v>50</v>
      </c>
      <c r="BK69" s="11">
        <v>50</v>
      </c>
      <c r="BL69" s="11">
        <v>50</v>
      </c>
      <c r="BM69" s="11">
        <v>50</v>
      </c>
      <c r="BN69" s="12">
        <v>50</v>
      </c>
      <c r="BO69" s="11">
        <v>50.164581961816999</v>
      </c>
      <c r="BP69" s="11"/>
      <c r="BQ69" s="11"/>
    </row>
    <row r="70" spans="1:69" ht="14.25" customHeight="1" x14ac:dyDescent="0.35">
      <c r="A70" s="3" t="s">
        <v>98</v>
      </c>
      <c r="B70" s="3" t="s">
        <v>75</v>
      </c>
      <c r="C70" s="10">
        <v>7290000534718</v>
      </c>
      <c r="D70" s="11">
        <v>80</v>
      </c>
      <c r="E70" s="11">
        <v>80</v>
      </c>
      <c r="F70" s="11">
        <v>80</v>
      </c>
      <c r="G70" s="11">
        <v>80</v>
      </c>
      <c r="H70" s="11">
        <v>80</v>
      </c>
      <c r="I70" s="11">
        <v>80</v>
      </c>
      <c r="J70" s="11">
        <v>80</v>
      </c>
      <c r="K70" s="11">
        <v>80</v>
      </c>
      <c r="L70" s="11">
        <v>80</v>
      </c>
      <c r="M70" s="11">
        <v>80</v>
      </c>
      <c r="N70" s="11">
        <v>80</v>
      </c>
      <c r="O70" s="11">
        <v>80</v>
      </c>
      <c r="P70" s="11">
        <v>80</v>
      </c>
      <c r="Q70" s="11">
        <v>80</v>
      </c>
      <c r="R70" s="11">
        <v>80</v>
      </c>
      <c r="S70" s="11">
        <v>80</v>
      </c>
      <c r="T70" s="11">
        <v>80</v>
      </c>
      <c r="U70" s="11">
        <v>80</v>
      </c>
      <c r="V70" s="11">
        <v>80</v>
      </c>
      <c r="W70" s="11">
        <v>80</v>
      </c>
      <c r="X70" s="11">
        <v>80</v>
      </c>
      <c r="Y70" s="11">
        <v>80</v>
      </c>
      <c r="Z70" s="11">
        <v>80</v>
      </c>
      <c r="AA70" s="11">
        <v>80</v>
      </c>
      <c r="AB70" s="11">
        <v>80</v>
      </c>
      <c r="AC70" s="11">
        <v>80</v>
      </c>
      <c r="AD70" s="11">
        <v>80</v>
      </c>
      <c r="AE70" s="11">
        <v>80</v>
      </c>
      <c r="AF70" s="11">
        <v>80</v>
      </c>
      <c r="AG70" s="11">
        <v>80</v>
      </c>
      <c r="AH70" s="11">
        <v>80</v>
      </c>
      <c r="AI70" s="11">
        <v>80</v>
      </c>
      <c r="AJ70" s="11">
        <v>95</v>
      </c>
      <c r="AK70" s="11">
        <v>80</v>
      </c>
      <c r="AL70" s="11">
        <v>80</v>
      </c>
      <c r="AM70" s="11">
        <v>80</v>
      </c>
      <c r="AN70" s="11">
        <v>80</v>
      </c>
      <c r="AO70" s="11">
        <v>80</v>
      </c>
      <c r="AP70" s="11">
        <v>80</v>
      </c>
      <c r="AQ70" s="11">
        <v>80</v>
      </c>
      <c r="AR70" s="11">
        <v>80</v>
      </c>
      <c r="AS70" s="11">
        <v>80</v>
      </c>
      <c r="AT70" s="11">
        <v>80</v>
      </c>
      <c r="AU70" s="11">
        <v>80</v>
      </c>
      <c r="AV70" s="11">
        <v>80</v>
      </c>
      <c r="AW70" s="11">
        <v>80</v>
      </c>
      <c r="AX70" s="11">
        <v>80</v>
      </c>
      <c r="AY70" s="11">
        <v>80</v>
      </c>
      <c r="AZ70" s="11">
        <v>80</v>
      </c>
      <c r="BA70" s="11">
        <v>80</v>
      </c>
      <c r="BB70" s="11">
        <v>80</v>
      </c>
      <c r="BC70" s="11">
        <v>80</v>
      </c>
      <c r="BD70" s="11">
        <v>80</v>
      </c>
      <c r="BE70" s="11">
        <v>95</v>
      </c>
      <c r="BF70" s="11">
        <v>80</v>
      </c>
      <c r="BG70" s="11">
        <v>80</v>
      </c>
      <c r="BH70" s="11">
        <v>80</v>
      </c>
      <c r="BI70" s="11">
        <v>80</v>
      </c>
      <c r="BJ70" s="11">
        <v>80</v>
      </c>
      <c r="BK70" s="11">
        <v>80</v>
      </c>
      <c r="BL70" s="11">
        <v>80</v>
      </c>
      <c r="BM70" s="11">
        <v>80</v>
      </c>
      <c r="BN70" s="12">
        <v>80</v>
      </c>
      <c r="BO70" s="11">
        <v>80.483870967742007</v>
      </c>
      <c r="BP70" s="11"/>
      <c r="BQ70" s="11"/>
    </row>
    <row r="71" spans="1:69" ht="14.25" customHeight="1" x14ac:dyDescent="0.35">
      <c r="A71" s="3" t="s">
        <v>98</v>
      </c>
      <c r="B71" s="3" t="s">
        <v>99</v>
      </c>
      <c r="C71" s="10">
        <v>7290000055350</v>
      </c>
      <c r="D71" s="11">
        <v>48.95</v>
      </c>
      <c r="E71" s="11">
        <v>48.95</v>
      </c>
      <c r="F71" s="11">
        <v>48.95</v>
      </c>
      <c r="G71" s="11">
        <v>48.95</v>
      </c>
      <c r="H71" s="11">
        <v>48.95</v>
      </c>
      <c r="I71" s="11">
        <v>48.95</v>
      </c>
      <c r="J71" s="11">
        <v>48.95</v>
      </c>
      <c r="K71" s="11">
        <v>48.95</v>
      </c>
      <c r="L71" s="11">
        <v>48.95</v>
      </c>
      <c r="M71" s="11">
        <v>48.95</v>
      </c>
      <c r="N71" s="11">
        <v>48.95</v>
      </c>
      <c r="O71" s="11">
        <v>48.95</v>
      </c>
      <c r="P71" s="11">
        <v>48.95</v>
      </c>
      <c r="Q71" s="11">
        <v>48.95</v>
      </c>
      <c r="R71" s="11">
        <v>48.95</v>
      </c>
      <c r="S71" s="11">
        <v>48.95</v>
      </c>
      <c r="T71" s="11">
        <v>48.95</v>
      </c>
      <c r="U71" s="11">
        <v>48.95</v>
      </c>
      <c r="V71" s="11">
        <v>48.95</v>
      </c>
      <c r="W71" s="11">
        <v>48.95</v>
      </c>
      <c r="X71" s="11">
        <v>48.95</v>
      </c>
      <c r="Y71" s="11">
        <v>48.95</v>
      </c>
      <c r="Z71" s="11">
        <v>48.95</v>
      </c>
      <c r="AA71" s="11">
        <v>48.95</v>
      </c>
      <c r="AB71" s="11">
        <v>48.95</v>
      </c>
      <c r="AC71" s="11">
        <v>48.95</v>
      </c>
      <c r="AD71" s="11">
        <v>48.95</v>
      </c>
      <c r="AE71" s="11">
        <v>48.95</v>
      </c>
      <c r="AF71" s="11">
        <v>48.95</v>
      </c>
      <c r="AG71" s="11">
        <v>48.95</v>
      </c>
      <c r="AH71" s="11">
        <v>48.95</v>
      </c>
      <c r="AI71" s="11">
        <v>48.95</v>
      </c>
      <c r="AJ71" s="11">
        <v>48.95</v>
      </c>
      <c r="AK71" s="11">
        <v>48.95</v>
      </c>
      <c r="AL71" s="11">
        <v>48.95</v>
      </c>
      <c r="AM71" s="11">
        <v>48.95</v>
      </c>
      <c r="AN71" s="11">
        <v>48.95</v>
      </c>
      <c r="AO71" s="11">
        <v>48.95</v>
      </c>
      <c r="AP71" s="11">
        <v>48.95</v>
      </c>
      <c r="AQ71" s="11">
        <v>48.95</v>
      </c>
      <c r="AR71" s="11">
        <v>48.95</v>
      </c>
      <c r="AS71" s="11">
        <v>48.95</v>
      </c>
      <c r="AT71" s="11">
        <v>48.95</v>
      </c>
      <c r="AU71" s="11">
        <v>48.95</v>
      </c>
      <c r="AV71" s="11">
        <v>48.95</v>
      </c>
      <c r="AW71" s="11">
        <v>48.95</v>
      </c>
      <c r="AX71" s="11">
        <v>48.95</v>
      </c>
      <c r="AY71" s="11">
        <v>48.95</v>
      </c>
      <c r="AZ71" s="11">
        <v>48.95</v>
      </c>
      <c r="BA71" s="11">
        <v>48.95</v>
      </c>
      <c r="BB71" s="11">
        <v>48.95</v>
      </c>
      <c r="BC71" s="11">
        <v>48.95</v>
      </c>
      <c r="BD71" s="11">
        <v>48.95</v>
      </c>
      <c r="BE71" s="11">
        <v>48.95</v>
      </c>
      <c r="BF71" s="11">
        <v>48.95</v>
      </c>
      <c r="BG71" s="11">
        <v>48.95</v>
      </c>
      <c r="BH71" s="11">
        <v>48.95</v>
      </c>
      <c r="BI71" s="11">
        <v>48.95</v>
      </c>
      <c r="BJ71" s="11">
        <v>48.95</v>
      </c>
      <c r="BK71" s="11">
        <v>48.95</v>
      </c>
      <c r="BL71" s="11">
        <v>48.95</v>
      </c>
      <c r="BM71" s="11">
        <v>48.95</v>
      </c>
      <c r="BN71" s="12">
        <v>48.95</v>
      </c>
      <c r="BO71" s="11">
        <v>48.95</v>
      </c>
      <c r="BP71" s="11"/>
      <c r="BQ71" s="11"/>
    </row>
    <row r="72" spans="1:69" ht="14.25" customHeight="1" x14ac:dyDescent="0.35">
      <c r="A72" s="3" t="s">
        <v>98</v>
      </c>
      <c r="B72" s="3" t="s">
        <v>77</v>
      </c>
      <c r="C72" s="10">
        <v>0</v>
      </c>
      <c r="D72" s="11">
        <v>4.7699999999999996</v>
      </c>
      <c r="E72" s="11">
        <v>4.7699999999999996</v>
      </c>
      <c r="F72" s="11">
        <v>4.7699999999999996</v>
      </c>
      <c r="G72" s="11">
        <v>4.7699999999999996</v>
      </c>
      <c r="H72" s="11">
        <v>4.7699999999999996</v>
      </c>
      <c r="I72" s="11">
        <v>4.7699999999999996</v>
      </c>
      <c r="J72" s="11">
        <v>4.76</v>
      </c>
      <c r="K72" s="11">
        <v>4.82</v>
      </c>
      <c r="L72" s="11">
        <v>4.82</v>
      </c>
      <c r="M72" s="11">
        <v>4.82</v>
      </c>
      <c r="N72" s="11">
        <v>4.82</v>
      </c>
      <c r="O72" s="11">
        <v>4.82</v>
      </c>
      <c r="P72" s="11">
        <v>4.82</v>
      </c>
      <c r="Q72" s="11">
        <v>3.8</v>
      </c>
      <c r="R72" s="11">
        <v>3.8</v>
      </c>
      <c r="S72" s="11">
        <v>3.79</v>
      </c>
      <c r="T72" s="11">
        <v>3.79</v>
      </c>
      <c r="U72" s="11">
        <v>3.79</v>
      </c>
      <c r="V72" s="11">
        <v>3.79</v>
      </c>
      <c r="W72" s="11">
        <v>3.8</v>
      </c>
      <c r="X72" s="11">
        <v>4.6399999999999997</v>
      </c>
      <c r="Y72" s="11">
        <v>4.76</v>
      </c>
      <c r="Z72" s="11">
        <v>4.76</v>
      </c>
      <c r="AA72" s="11">
        <v>4.76</v>
      </c>
      <c r="AB72" s="11">
        <v>4.76</v>
      </c>
      <c r="AC72" s="11">
        <v>4.76</v>
      </c>
      <c r="AD72" s="11">
        <v>4.76</v>
      </c>
      <c r="AE72" s="11">
        <v>4.74</v>
      </c>
      <c r="AF72" s="11">
        <v>4.8499999999999996</v>
      </c>
      <c r="AG72" s="11">
        <v>4.8499999999999996</v>
      </c>
      <c r="AH72" s="11">
        <v>4.8499999999999996</v>
      </c>
      <c r="AI72" s="11">
        <v>4.8499999999999996</v>
      </c>
      <c r="AJ72" s="11">
        <v>4.8499999999999996</v>
      </c>
      <c r="AK72" s="11">
        <v>4.8499999999999996</v>
      </c>
      <c r="AL72" s="11">
        <v>4.84</v>
      </c>
      <c r="AM72" s="11">
        <v>4.8499999999999996</v>
      </c>
      <c r="AN72" s="11">
        <v>4.8499999999999996</v>
      </c>
      <c r="AO72" s="11">
        <v>4.8499999999999996</v>
      </c>
      <c r="AP72" s="11">
        <v>4.8499999999999996</v>
      </c>
      <c r="AQ72" s="11">
        <v>4.8499999999999996</v>
      </c>
      <c r="AR72" s="11">
        <v>4.6795</v>
      </c>
      <c r="AS72" s="11">
        <v>4.8499999999999996</v>
      </c>
      <c r="AT72" s="11">
        <v>4.8499999999999996</v>
      </c>
      <c r="AU72" s="11">
        <v>4.8499999999999996</v>
      </c>
      <c r="AV72" s="11">
        <v>4.9000000000000004</v>
      </c>
      <c r="AW72" s="11">
        <v>4.9000000000000004</v>
      </c>
      <c r="AX72" s="11">
        <v>4.9000000000000004</v>
      </c>
      <c r="AY72" s="11">
        <v>4.9000000000000004</v>
      </c>
      <c r="AZ72" s="11">
        <v>4.9000000000000004</v>
      </c>
      <c r="BA72" s="11">
        <v>4.9000000000000004</v>
      </c>
      <c r="BB72" s="11">
        <v>4.9000000000000004</v>
      </c>
      <c r="BC72" s="11">
        <v>4.9000000000000004</v>
      </c>
      <c r="BD72" s="11">
        <v>4.9000000000000004</v>
      </c>
      <c r="BE72" s="11">
        <v>4.9000000000000004</v>
      </c>
      <c r="BF72" s="11">
        <v>4.9000000000000004</v>
      </c>
      <c r="BG72" s="11">
        <v>4.9000000000000004</v>
      </c>
      <c r="BH72" s="11">
        <v>4.9000000000000004</v>
      </c>
      <c r="BI72" s="11">
        <v>4.9000000000000004</v>
      </c>
      <c r="BJ72" s="11">
        <v>4.9000000000000004</v>
      </c>
      <c r="BK72" s="11">
        <v>4.9000000000000004</v>
      </c>
      <c r="BL72" s="11">
        <v>4.9000000000000004</v>
      </c>
      <c r="BM72" s="11">
        <v>4.9000000000000004</v>
      </c>
      <c r="BN72" s="12">
        <v>4.9000000000000004</v>
      </c>
      <c r="BO72" s="11">
        <v>4.7164435483871001</v>
      </c>
      <c r="BP72" s="11"/>
      <c r="BQ72" s="11"/>
    </row>
    <row r="73" spans="1:69" ht="14.25" customHeight="1" x14ac:dyDescent="0.35">
      <c r="A73" s="3" t="s">
        <v>98</v>
      </c>
      <c r="B73" s="3" t="s">
        <v>78</v>
      </c>
      <c r="C73" s="10">
        <v>0</v>
      </c>
      <c r="D73" s="11">
        <v>31.596868686869001</v>
      </c>
      <c r="E73" s="11">
        <v>31.596868686869001</v>
      </c>
      <c r="F73" s="11">
        <v>31.596868686869001</v>
      </c>
      <c r="G73" s="11">
        <v>31.573636363635998</v>
      </c>
      <c r="H73" s="11">
        <v>31.573636363635998</v>
      </c>
      <c r="I73" s="11">
        <v>31.573636363635998</v>
      </c>
      <c r="J73" s="11">
        <v>31.573636363635998</v>
      </c>
      <c r="K73" s="11">
        <v>37.039292929292998</v>
      </c>
      <c r="L73" s="11">
        <v>37.039292929292998</v>
      </c>
      <c r="M73" s="11">
        <v>36.708585858585998</v>
      </c>
      <c r="N73" s="11">
        <v>36.473333333333002</v>
      </c>
      <c r="O73" s="11">
        <v>36.533939393939001</v>
      </c>
      <c r="P73" s="11">
        <v>36.75</v>
      </c>
      <c r="Q73" s="11">
        <v>36.673333333332998</v>
      </c>
      <c r="R73" s="11">
        <v>33.714141414140997</v>
      </c>
      <c r="S73" s="11">
        <v>33.725000000000001</v>
      </c>
      <c r="T73" s="11">
        <v>33.725000000000001</v>
      </c>
      <c r="U73" s="11">
        <v>33.725000000000001</v>
      </c>
      <c r="V73" s="11">
        <v>33.762500000000003</v>
      </c>
      <c r="W73" s="11">
        <v>33.762500000000003</v>
      </c>
      <c r="X73" s="11">
        <v>33.750799999999998</v>
      </c>
      <c r="Y73" s="11">
        <v>31.069900000000001</v>
      </c>
      <c r="Z73" s="11">
        <v>31.069900000000001</v>
      </c>
      <c r="AA73" s="11">
        <v>31.069900000000001</v>
      </c>
      <c r="AB73" s="11">
        <v>31.069900000000001</v>
      </c>
      <c r="AC73" s="11">
        <v>31.069900000000001</v>
      </c>
      <c r="AD73" s="11">
        <v>31.020800000000001</v>
      </c>
      <c r="AE73" s="11">
        <v>31.020800000000001</v>
      </c>
      <c r="AF73" s="11">
        <v>31.979700000000001</v>
      </c>
      <c r="AG73" s="11">
        <v>31.99</v>
      </c>
      <c r="AH73" s="11">
        <v>31.7346</v>
      </c>
      <c r="AI73" s="11">
        <v>31.69</v>
      </c>
      <c r="AJ73" s="11">
        <v>31.976199999999999</v>
      </c>
      <c r="AK73" s="11">
        <v>32.0154</v>
      </c>
      <c r="AL73" s="11">
        <v>31.995000000000001</v>
      </c>
      <c r="AM73" s="11">
        <v>31.6416</v>
      </c>
      <c r="AN73" s="11">
        <v>31.6706</v>
      </c>
      <c r="AO73" s="11">
        <v>31.6706</v>
      </c>
      <c r="AP73" s="11">
        <v>31.6706</v>
      </c>
      <c r="AQ73" s="11">
        <v>31.6706</v>
      </c>
      <c r="AR73" s="11">
        <v>31.6706</v>
      </c>
      <c r="AS73" s="11">
        <v>31.6706</v>
      </c>
      <c r="AT73" s="11">
        <v>31.6996</v>
      </c>
      <c r="AU73" s="11">
        <v>31.6996</v>
      </c>
      <c r="AV73" s="11">
        <v>33.354399999999998</v>
      </c>
      <c r="AW73" s="11">
        <v>33.354399999999998</v>
      </c>
      <c r="AX73" s="11">
        <v>33.354399999999998</v>
      </c>
      <c r="AY73" s="11">
        <v>33.354399999999998</v>
      </c>
      <c r="AZ73" s="11">
        <v>33.2928</v>
      </c>
      <c r="BA73" s="11">
        <v>33.178400000000003</v>
      </c>
      <c r="BB73" s="11">
        <v>33.2928</v>
      </c>
      <c r="BC73" s="11">
        <v>33.200400000000002</v>
      </c>
      <c r="BD73" s="11">
        <v>33.146500000000003</v>
      </c>
      <c r="BE73" s="11">
        <v>33.185000000000002</v>
      </c>
      <c r="BF73" s="11">
        <v>33.2928</v>
      </c>
      <c r="BG73" s="11">
        <v>33.2928</v>
      </c>
      <c r="BH73" s="11">
        <v>34.82</v>
      </c>
      <c r="BI73" s="11">
        <v>34.9</v>
      </c>
      <c r="BJ73" s="11">
        <v>34.9</v>
      </c>
      <c r="BK73" s="11">
        <v>34.9</v>
      </c>
      <c r="BL73" s="11">
        <v>34.9</v>
      </c>
      <c r="BM73" s="11">
        <v>34.799999999999997</v>
      </c>
      <c r="BN73" s="12">
        <v>33.059899999999999</v>
      </c>
      <c r="BO73" s="11">
        <v>33.045538237210998</v>
      </c>
      <c r="BP73" s="11"/>
      <c r="BQ73" s="11"/>
    </row>
    <row r="74" spans="1:69" ht="14.25" customHeight="1" x14ac:dyDescent="0.35">
      <c r="A74" s="3" t="s">
        <v>98</v>
      </c>
      <c r="B74" s="3" t="s">
        <v>79</v>
      </c>
      <c r="C74" s="10">
        <v>0</v>
      </c>
      <c r="D74" s="11">
        <v>32.596767676768003</v>
      </c>
      <c r="E74" s="11">
        <v>32.446464646465003</v>
      </c>
      <c r="F74" s="11">
        <v>32.260707070706999</v>
      </c>
      <c r="G74" s="11">
        <v>31.983434343433998</v>
      </c>
      <c r="H74" s="11">
        <v>32.063535353535002</v>
      </c>
      <c r="I74" s="11">
        <v>32.521616161616002</v>
      </c>
      <c r="J74" s="11">
        <v>32.296161616162003</v>
      </c>
      <c r="K74" s="11">
        <v>37.974040404039997</v>
      </c>
      <c r="L74" s="11">
        <v>38.178181818181997</v>
      </c>
      <c r="M74" s="11">
        <v>38.436060606060998</v>
      </c>
      <c r="N74" s="11">
        <v>38.640303030303002</v>
      </c>
      <c r="O74" s="11">
        <v>38.425454545454997</v>
      </c>
      <c r="P74" s="11">
        <v>38.686363636364</v>
      </c>
      <c r="Q74" s="11">
        <v>38.476363636363999</v>
      </c>
      <c r="R74" s="11">
        <v>32.9</v>
      </c>
      <c r="S74" s="11">
        <v>32.9</v>
      </c>
      <c r="T74" s="11">
        <v>32.9</v>
      </c>
      <c r="U74" s="11">
        <v>32.9</v>
      </c>
      <c r="V74" s="11">
        <v>32.9</v>
      </c>
      <c r="W74" s="11">
        <v>32.9</v>
      </c>
      <c r="X74" s="11">
        <v>32.9</v>
      </c>
      <c r="Y74" s="11">
        <v>30.62</v>
      </c>
      <c r="Z74" s="11">
        <v>30.62</v>
      </c>
      <c r="AA74" s="11">
        <v>30.62</v>
      </c>
      <c r="AB74" s="11">
        <v>30.62</v>
      </c>
      <c r="AC74" s="11">
        <v>30.62</v>
      </c>
      <c r="AD74" s="11">
        <v>30.592099999999999</v>
      </c>
      <c r="AE74" s="11">
        <v>30.4316</v>
      </c>
      <c r="AF74" s="11">
        <v>30.675000000000001</v>
      </c>
      <c r="AG74" s="11">
        <v>30.884</v>
      </c>
      <c r="AH74" s="11">
        <v>30.7212</v>
      </c>
      <c r="AI74" s="11">
        <v>30.768799999999999</v>
      </c>
      <c r="AJ74" s="11">
        <v>30.884</v>
      </c>
      <c r="AK74" s="11">
        <v>30.884</v>
      </c>
      <c r="AL74" s="11">
        <v>30.884</v>
      </c>
      <c r="AM74" s="11">
        <v>29.736000000000001</v>
      </c>
      <c r="AN74" s="11">
        <v>29.736000000000001</v>
      </c>
      <c r="AO74" s="11">
        <v>29.736000000000001</v>
      </c>
      <c r="AP74" s="11">
        <v>29.736000000000001</v>
      </c>
      <c r="AQ74" s="11">
        <v>29.736000000000001</v>
      </c>
      <c r="AR74" s="11">
        <v>29.736000000000001</v>
      </c>
      <c r="AS74" s="11">
        <v>29.736000000000001</v>
      </c>
      <c r="AT74" s="11">
        <v>29.736000000000001</v>
      </c>
      <c r="AU74" s="11">
        <v>29.736000000000001</v>
      </c>
      <c r="AV74" s="11">
        <v>31.885000000000002</v>
      </c>
      <c r="AW74" s="11">
        <v>31.963000000000001</v>
      </c>
      <c r="AX74" s="11">
        <v>31.885000000000002</v>
      </c>
      <c r="AY74" s="11">
        <v>31.885000000000002</v>
      </c>
      <c r="AZ74" s="11">
        <v>31.885000000000002</v>
      </c>
      <c r="BA74" s="11">
        <v>31.885000000000002</v>
      </c>
      <c r="BB74" s="11">
        <v>31.885000000000002</v>
      </c>
      <c r="BC74" s="11">
        <v>31.865500000000001</v>
      </c>
      <c r="BD74" s="11">
        <v>31.865500000000001</v>
      </c>
      <c r="BE74" s="11">
        <v>31.885000000000002</v>
      </c>
      <c r="BF74" s="11">
        <v>31.885000000000002</v>
      </c>
      <c r="BG74" s="11">
        <v>31.885000000000002</v>
      </c>
      <c r="BH74" s="11">
        <v>32.9</v>
      </c>
      <c r="BI74" s="11">
        <v>32.9</v>
      </c>
      <c r="BJ74" s="11">
        <v>32.9</v>
      </c>
      <c r="BK74" s="11">
        <v>32.9</v>
      </c>
      <c r="BL74" s="11">
        <v>32.9</v>
      </c>
      <c r="BM74" s="11">
        <v>32.81</v>
      </c>
      <c r="BN74" s="12">
        <v>30.5075</v>
      </c>
      <c r="BO74" s="11">
        <v>32.301663782991</v>
      </c>
      <c r="BP74" s="11"/>
      <c r="BQ74" s="11"/>
    </row>
    <row r="75" spans="1:69" ht="14.25" customHeight="1" x14ac:dyDescent="0.35">
      <c r="A75" s="3" t="s">
        <v>98</v>
      </c>
      <c r="B75" s="3" t="s">
        <v>80</v>
      </c>
      <c r="C75" s="10">
        <v>0</v>
      </c>
      <c r="D75" s="11">
        <v>28.140675675676</v>
      </c>
      <c r="E75" s="11">
        <v>28.245633802817</v>
      </c>
      <c r="F75" s="11">
        <v>28.206052631578999</v>
      </c>
      <c r="G75" s="11">
        <v>28.123037974683999</v>
      </c>
      <c r="H75" s="11">
        <v>28.156075949367001</v>
      </c>
      <c r="I75" s="11">
        <v>28.281428571429</v>
      </c>
      <c r="J75" s="11">
        <v>28.309615384615</v>
      </c>
      <c r="K75" s="11">
        <v>29.798101265823</v>
      </c>
      <c r="L75" s="11">
        <v>29.643636363635999</v>
      </c>
      <c r="M75" s="11">
        <v>29.500365853659002</v>
      </c>
      <c r="N75" s="11">
        <v>29.475862068965998</v>
      </c>
      <c r="O75" s="11">
        <v>29.458817204300999</v>
      </c>
      <c r="P75" s="11">
        <v>29.188709677418998</v>
      </c>
      <c r="Q75" s="11">
        <v>29.224193548386999</v>
      </c>
      <c r="R75" s="11">
        <v>30.01</v>
      </c>
      <c r="S75" s="11">
        <v>30.06</v>
      </c>
      <c r="T75" s="11">
        <v>30.06</v>
      </c>
      <c r="U75" s="11">
        <v>30.06</v>
      </c>
      <c r="V75" s="11">
        <v>30.06</v>
      </c>
      <c r="W75" s="11">
        <v>30.06</v>
      </c>
      <c r="X75" s="11">
        <v>30.06</v>
      </c>
      <c r="Y75" s="11">
        <v>26.485531914894</v>
      </c>
      <c r="Z75" s="11">
        <v>26.485531914894</v>
      </c>
      <c r="AA75" s="11">
        <v>26.344893617021</v>
      </c>
      <c r="AB75" s="11">
        <v>26.344893617021</v>
      </c>
      <c r="AC75" s="11">
        <v>26.228695652174</v>
      </c>
      <c r="AD75" s="11">
        <v>26.228695652174</v>
      </c>
      <c r="AE75" s="11">
        <v>26.307872340426002</v>
      </c>
      <c r="AF75" s="11">
        <v>28.061979166667001</v>
      </c>
      <c r="AG75" s="11">
        <v>28.201428571428998</v>
      </c>
      <c r="AH75" s="11">
        <v>28.039795918366998</v>
      </c>
      <c r="AI75" s="11">
        <v>28.180707070707001</v>
      </c>
      <c r="AJ75" s="11">
        <v>28.181212121211999</v>
      </c>
      <c r="AK75" s="11">
        <v>28.278979591837</v>
      </c>
      <c r="AL75" s="11">
        <v>28.278979591837</v>
      </c>
      <c r="AM75" s="11">
        <v>28.096122448980001</v>
      </c>
      <c r="AN75" s="11">
        <v>28.077010309277998</v>
      </c>
      <c r="AO75" s="11">
        <v>28.196122448979999</v>
      </c>
      <c r="AP75" s="11">
        <v>28.196122448979999</v>
      </c>
      <c r="AQ75" s="11">
        <v>28.124680851063999</v>
      </c>
      <c r="AR75" s="11">
        <v>28.163913043478001</v>
      </c>
      <c r="AS75" s="11">
        <v>28.163913043478001</v>
      </c>
      <c r="AT75" s="11">
        <v>28.163913043478001</v>
      </c>
      <c r="AU75" s="11">
        <v>28.163913043478001</v>
      </c>
      <c r="AV75" s="11">
        <v>28.992631578947002</v>
      </c>
      <c r="AW75" s="11">
        <v>28.959166666666999</v>
      </c>
      <c r="AX75" s="11">
        <v>28.959166666666999</v>
      </c>
      <c r="AY75" s="11">
        <v>28.946526315789001</v>
      </c>
      <c r="AZ75" s="11">
        <v>28.946526315789001</v>
      </c>
      <c r="BA75" s="11">
        <v>28.997127659574002</v>
      </c>
      <c r="BB75" s="11">
        <v>28.971546391753002</v>
      </c>
      <c r="BC75" s="11">
        <v>28.971546391753002</v>
      </c>
      <c r="BD75" s="11">
        <v>28.950714285714</v>
      </c>
      <c r="BE75" s="11">
        <v>28.900206185567001</v>
      </c>
      <c r="BF75" s="11">
        <v>28.882083333333</v>
      </c>
      <c r="BG75" s="11">
        <v>28.882083333333</v>
      </c>
      <c r="BH75" s="11">
        <v>30.05</v>
      </c>
      <c r="BI75" s="11">
        <v>30.05</v>
      </c>
      <c r="BJ75" s="11">
        <v>29.95</v>
      </c>
      <c r="BK75" s="11">
        <v>29.95</v>
      </c>
      <c r="BL75" s="11">
        <v>29.95</v>
      </c>
      <c r="BM75" s="11">
        <v>29.9</v>
      </c>
      <c r="BN75" s="12">
        <v>27.034065934066</v>
      </c>
      <c r="BO75" s="11">
        <v>28.650426427727002</v>
      </c>
      <c r="BP75" s="11"/>
      <c r="BQ75" s="11"/>
    </row>
    <row r="76" spans="1:69" ht="14.25" customHeight="1" x14ac:dyDescent="0.35">
      <c r="A76" s="3" t="s">
        <v>98</v>
      </c>
      <c r="B76" s="3" t="s">
        <v>81</v>
      </c>
      <c r="C76" s="10">
        <v>0</v>
      </c>
      <c r="D76" s="11">
        <v>6.49</v>
      </c>
      <c r="E76" s="11">
        <v>6.49</v>
      </c>
      <c r="F76" s="11">
        <v>6.46</v>
      </c>
      <c r="G76" s="11">
        <v>6.3418181818181996</v>
      </c>
      <c r="H76" s="11">
        <v>6.46</v>
      </c>
      <c r="I76" s="11">
        <v>6.71</v>
      </c>
      <c r="J76" s="11">
        <v>6.45</v>
      </c>
      <c r="K76" s="11">
        <v>6.46</v>
      </c>
      <c r="L76" s="11">
        <v>6.46</v>
      </c>
      <c r="M76" s="11">
        <v>6.44</v>
      </c>
      <c r="N76" s="11">
        <v>6.3010101010100996</v>
      </c>
      <c r="O76" s="11">
        <v>6.44</v>
      </c>
      <c r="P76" s="11">
        <v>6.74</v>
      </c>
      <c r="Q76" s="11">
        <v>6.34</v>
      </c>
      <c r="R76" s="11">
        <v>6.35</v>
      </c>
      <c r="S76" s="11">
        <v>6.36</v>
      </c>
      <c r="T76" s="11">
        <v>6.36</v>
      </c>
      <c r="U76" s="11">
        <v>6.1959999999999997</v>
      </c>
      <c r="V76" s="11">
        <v>6.36</v>
      </c>
      <c r="W76" s="11">
        <v>6.55</v>
      </c>
      <c r="X76" s="11">
        <v>6.18</v>
      </c>
      <c r="Y76" s="11">
        <v>6.19</v>
      </c>
      <c r="Z76" s="11">
        <v>6.19</v>
      </c>
      <c r="AA76" s="11">
        <v>6.32</v>
      </c>
      <c r="AB76" s="11">
        <v>6.2798999999999996</v>
      </c>
      <c r="AC76" s="11">
        <v>6.38</v>
      </c>
      <c r="AD76" s="11">
        <v>6.38</v>
      </c>
      <c r="AE76" s="11">
        <v>6.18</v>
      </c>
      <c r="AF76" s="11">
        <v>6.21</v>
      </c>
      <c r="AG76" s="11">
        <v>6.21</v>
      </c>
      <c r="AH76" s="11">
        <v>6.13</v>
      </c>
      <c r="AI76" s="11">
        <v>5.8513999999999999</v>
      </c>
      <c r="AJ76" s="11">
        <v>6.16</v>
      </c>
      <c r="AK76" s="11">
        <v>6.19</v>
      </c>
      <c r="AL76" s="11">
        <v>6.21</v>
      </c>
      <c r="AM76" s="11">
        <v>6.35</v>
      </c>
      <c r="AN76" s="11">
        <v>6.41</v>
      </c>
      <c r="AO76" s="11">
        <v>6.38</v>
      </c>
      <c r="AP76" s="11">
        <v>6.2637999999999998</v>
      </c>
      <c r="AQ76" s="11">
        <v>6.38</v>
      </c>
      <c r="AR76" s="11">
        <v>6.0579999999999998</v>
      </c>
      <c r="AS76" s="11">
        <v>6.38</v>
      </c>
      <c r="AT76" s="11">
        <v>6.39</v>
      </c>
      <c r="AU76" s="11">
        <v>6.36</v>
      </c>
      <c r="AV76" s="11">
        <v>6.58</v>
      </c>
      <c r="AW76" s="11">
        <v>6.4287999999999998</v>
      </c>
      <c r="AX76" s="11">
        <v>6.58</v>
      </c>
      <c r="AY76" s="11">
        <v>6.61</v>
      </c>
      <c r="AZ76" s="11">
        <v>6.58</v>
      </c>
      <c r="BA76" s="11">
        <v>6.58</v>
      </c>
      <c r="BB76" s="11">
        <v>6.58</v>
      </c>
      <c r="BC76" s="11">
        <v>6.58</v>
      </c>
      <c r="BD76" s="11">
        <v>6.4659000000000004</v>
      </c>
      <c r="BE76" s="11">
        <v>6.58</v>
      </c>
      <c r="BF76" s="11">
        <v>6.61</v>
      </c>
      <c r="BG76" s="11">
        <v>6.61</v>
      </c>
      <c r="BH76" s="11">
        <v>6.9</v>
      </c>
      <c r="BI76" s="11">
        <v>6.9</v>
      </c>
      <c r="BJ76" s="11">
        <v>6.9</v>
      </c>
      <c r="BK76" s="11">
        <v>6.8310000000000004</v>
      </c>
      <c r="BL76" s="11">
        <v>6.9</v>
      </c>
      <c r="BM76" s="11">
        <v>6.9</v>
      </c>
      <c r="BN76" s="12">
        <v>6.9</v>
      </c>
      <c r="BO76" s="11">
        <v>6.4339940045616997</v>
      </c>
      <c r="BP76" s="11"/>
      <c r="BQ76" s="11"/>
    </row>
    <row r="77" spans="1:69" ht="14.25" customHeight="1" x14ac:dyDescent="0.35">
      <c r="A77" s="3" t="s">
        <v>98</v>
      </c>
      <c r="B77" s="3" t="s">
        <v>82</v>
      </c>
      <c r="C77" s="10">
        <v>0</v>
      </c>
      <c r="D77" s="11">
        <v>6.68</v>
      </c>
      <c r="E77" s="11">
        <v>6.68</v>
      </c>
      <c r="F77" s="11">
        <v>6.68</v>
      </c>
      <c r="G77" s="11">
        <v>6.5663636363636</v>
      </c>
      <c r="H77" s="11">
        <v>6.68</v>
      </c>
      <c r="I77" s="11">
        <v>6.79</v>
      </c>
      <c r="J77" s="11">
        <v>6.74</v>
      </c>
      <c r="K77" s="11">
        <v>6.75</v>
      </c>
      <c r="L77" s="11">
        <v>6.75</v>
      </c>
      <c r="M77" s="11">
        <v>6.73</v>
      </c>
      <c r="N77" s="11">
        <v>6.6322222222222003</v>
      </c>
      <c r="O77" s="11">
        <v>6.73</v>
      </c>
      <c r="P77" s="11">
        <v>6.84</v>
      </c>
      <c r="Q77" s="11">
        <v>6.59</v>
      </c>
      <c r="R77" s="11">
        <v>6.59</v>
      </c>
      <c r="S77" s="11">
        <v>6.56</v>
      </c>
      <c r="T77" s="11">
        <v>6.56</v>
      </c>
      <c r="U77" s="11">
        <v>6.4501999999999997</v>
      </c>
      <c r="V77" s="11">
        <v>6.56</v>
      </c>
      <c r="W77" s="11">
        <v>6.71</v>
      </c>
      <c r="X77" s="11">
        <v>6.55</v>
      </c>
      <c r="Y77" s="11">
        <v>6.56</v>
      </c>
      <c r="Z77" s="11">
        <v>6.56</v>
      </c>
      <c r="AA77" s="11">
        <v>6.78</v>
      </c>
      <c r="AB77" s="11">
        <v>6.7290000000000001</v>
      </c>
      <c r="AC77" s="11">
        <v>6.82</v>
      </c>
      <c r="AD77" s="11">
        <v>6.82</v>
      </c>
      <c r="AE77" s="11">
        <v>6.74</v>
      </c>
      <c r="AF77" s="11">
        <v>6.73</v>
      </c>
      <c r="AG77" s="11">
        <v>6.73</v>
      </c>
      <c r="AH77" s="11">
        <v>6.73</v>
      </c>
      <c r="AI77" s="11">
        <v>6.4348999999999998</v>
      </c>
      <c r="AJ77" s="11">
        <v>6.68</v>
      </c>
      <c r="AK77" s="11">
        <v>6.7</v>
      </c>
      <c r="AL77" s="11">
        <v>6.51</v>
      </c>
      <c r="AM77" s="11">
        <v>6.59</v>
      </c>
      <c r="AN77" s="11">
        <v>6.59</v>
      </c>
      <c r="AO77" s="11">
        <v>6.56</v>
      </c>
      <c r="AP77" s="11">
        <v>6.4710999999999999</v>
      </c>
      <c r="AQ77" s="11">
        <v>6.56</v>
      </c>
      <c r="AR77" s="11">
        <v>6.2648999999999999</v>
      </c>
      <c r="AS77" s="11">
        <v>6.56</v>
      </c>
      <c r="AT77" s="11">
        <v>6.59</v>
      </c>
      <c r="AU77" s="11">
        <v>6.51</v>
      </c>
      <c r="AV77" s="11">
        <v>6.66</v>
      </c>
      <c r="AW77" s="11">
        <v>6.5331000000000001</v>
      </c>
      <c r="AX77" s="11">
        <v>6.66</v>
      </c>
      <c r="AY77" s="11">
        <v>6.69</v>
      </c>
      <c r="AZ77" s="11">
        <v>6.66</v>
      </c>
      <c r="BA77" s="11">
        <v>6.66</v>
      </c>
      <c r="BB77" s="11">
        <v>6.66</v>
      </c>
      <c r="BC77" s="11">
        <v>6.66</v>
      </c>
      <c r="BD77" s="11">
        <v>6.5564</v>
      </c>
      <c r="BE77" s="11">
        <v>6.66</v>
      </c>
      <c r="BF77" s="11">
        <v>6.69</v>
      </c>
      <c r="BG77" s="11">
        <v>6.69</v>
      </c>
      <c r="BH77" s="11">
        <v>6.9</v>
      </c>
      <c r="BI77" s="11">
        <v>6.9</v>
      </c>
      <c r="BJ77" s="11">
        <v>6.9</v>
      </c>
      <c r="BK77" s="11">
        <v>6.8310000000000004</v>
      </c>
      <c r="BL77" s="11">
        <v>6.9</v>
      </c>
      <c r="BM77" s="11">
        <v>6.9</v>
      </c>
      <c r="BN77" s="12">
        <v>7.76</v>
      </c>
      <c r="BO77" s="11">
        <v>6.6636965461062001</v>
      </c>
      <c r="BP77" s="11"/>
      <c r="BQ77" s="11"/>
    </row>
    <row r="78" spans="1:69" ht="14.25" customHeight="1" x14ac:dyDescent="0.35">
      <c r="A78" s="3" t="s">
        <v>98</v>
      </c>
      <c r="B78" s="3" t="s">
        <v>83</v>
      </c>
      <c r="C78" s="10">
        <v>0</v>
      </c>
      <c r="D78" s="11">
        <v>5.71</v>
      </c>
      <c r="E78" s="11">
        <v>5.71</v>
      </c>
      <c r="F78" s="11">
        <v>5.71</v>
      </c>
      <c r="G78" s="11">
        <v>5.71</v>
      </c>
      <c r="H78" s="11">
        <v>5.71</v>
      </c>
      <c r="I78" s="11">
        <v>5.71</v>
      </c>
      <c r="J78" s="11">
        <v>5.69</v>
      </c>
      <c r="K78" s="11">
        <v>5.78</v>
      </c>
      <c r="L78" s="11">
        <v>5.78</v>
      </c>
      <c r="M78" s="11">
        <v>5.78</v>
      </c>
      <c r="N78" s="11">
        <v>5.78</v>
      </c>
      <c r="O78" s="11">
        <v>5.78</v>
      </c>
      <c r="P78" s="11">
        <v>5.78</v>
      </c>
      <c r="Q78" s="11">
        <v>5.7</v>
      </c>
      <c r="R78" s="11">
        <v>5.73</v>
      </c>
      <c r="S78" s="11">
        <v>5.73</v>
      </c>
      <c r="T78" s="11">
        <v>5.73</v>
      </c>
      <c r="U78" s="11">
        <v>5.73</v>
      </c>
      <c r="V78" s="11">
        <v>5.73</v>
      </c>
      <c r="W78" s="11">
        <v>5.73</v>
      </c>
      <c r="X78" s="11">
        <v>5.71</v>
      </c>
      <c r="Y78" s="11">
        <v>5.81</v>
      </c>
      <c r="Z78" s="11">
        <v>5.81</v>
      </c>
      <c r="AA78" s="11">
        <v>5.81</v>
      </c>
      <c r="AB78" s="11">
        <v>5.81</v>
      </c>
      <c r="AC78" s="11">
        <v>5.81</v>
      </c>
      <c r="AD78" s="11">
        <v>5.81</v>
      </c>
      <c r="AE78" s="11">
        <v>5.81</v>
      </c>
      <c r="AF78" s="11">
        <v>5.83</v>
      </c>
      <c r="AG78" s="11">
        <v>5.83</v>
      </c>
      <c r="AH78" s="11">
        <v>5.83</v>
      </c>
      <c r="AI78" s="11">
        <v>5.83</v>
      </c>
      <c r="AJ78" s="11">
        <v>5.83</v>
      </c>
      <c r="AK78" s="11">
        <v>5.83</v>
      </c>
      <c r="AL78" s="11">
        <v>5.83</v>
      </c>
      <c r="AM78" s="11">
        <v>5.86</v>
      </c>
      <c r="AN78" s="11">
        <v>5.86</v>
      </c>
      <c r="AO78" s="11">
        <v>5.85</v>
      </c>
      <c r="AP78" s="11">
        <v>5.85</v>
      </c>
      <c r="AQ78" s="11">
        <v>5.85</v>
      </c>
      <c r="AR78" s="11">
        <v>5.65</v>
      </c>
      <c r="AS78" s="11">
        <v>5.85</v>
      </c>
      <c r="AT78" s="11">
        <v>5.86</v>
      </c>
      <c r="AU78" s="11">
        <v>5.84</v>
      </c>
      <c r="AV78" s="11">
        <v>5.88</v>
      </c>
      <c r="AW78" s="11">
        <v>5.88</v>
      </c>
      <c r="AX78" s="11">
        <v>5.88</v>
      </c>
      <c r="AY78" s="11">
        <v>5.9</v>
      </c>
      <c r="AZ78" s="11">
        <v>5.89</v>
      </c>
      <c r="BA78" s="11">
        <v>5.89</v>
      </c>
      <c r="BB78" s="11">
        <v>5.89</v>
      </c>
      <c r="BC78" s="11">
        <v>5.89</v>
      </c>
      <c r="BD78" s="11">
        <v>5.89</v>
      </c>
      <c r="BE78" s="11">
        <v>5.89</v>
      </c>
      <c r="BF78" s="11">
        <v>5.9</v>
      </c>
      <c r="BG78" s="11">
        <v>5.9</v>
      </c>
      <c r="BH78" s="11">
        <v>5.9</v>
      </c>
      <c r="BI78" s="11">
        <v>5.9</v>
      </c>
      <c r="BJ78" s="11">
        <v>5.9</v>
      </c>
      <c r="BK78" s="11">
        <v>5.9</v>
      </c>
      <c r="BL78" s="11">
        <v>5.9</v>
      </c>
      <c r="BM78" s="11">
        <v>5.9</v>
      </c>
      <c r="BN78" s="12">
        <v>6.76</v>
      </c>
      <c r="BO78" s="11">
        <v>5.8137096774193999</v>
      </c>
      <c r="BP78" s="11"/>
      <c r="BQ78" s="11"/>
    </row>
    <row r="79" spans="1:69" ht="14.25" customHeight="1" x14ac:dyDescent="0.35">
      <c r="A79" s="3" t="s">
        <v>98</v>
      </c>
      <c r="B79" s="3" t="s">
        <v>84</v>
      </c>
      <c r="C79" s="10">
        <v>0</v>
      </c>
      <c r="D79" s="11">
        <v>7.9</v>
      </c>
      <c r="E79" s="11">
        <v>7.9</v>
      </c>
      <c r="F79" s="11">
        <v>7.9297979797979998</v>
      </c>
      <c r="G79" s="11">
        <v>10.656363636364</v>
      </c>
      <c r="H79" s="11">
        <v>10.85</v>
      </c>
      <c r="I79" s="11">
        <v>10.9</v>
      </c>
      <c r="J79" s="11">
        <v>10.9</v>
      </c>
      <c r="K79" s="11">
        <v>7.9</v>
      </c>
      <c r="L79" s="11">
        <v>7.9</v>
      </c>
      <c r="M79" s="11">
        <v>7.9</v>
      </c>
      <c r="N79" s="11">
        <v>10.723838383838</v>
      </c>
      <c r="O79" s="11">
        <v>10.9</v>
      </c>
      <c r="P79" s="11">
        <v>10.9</v>
      </c>
      <c r="Q79" s="11">
        <v>10.199999999999999</v>
      </c>
      <c r="R79" s="11">
        <v>10.199999999999999</v>
      </c>
      <c r="S79" s="11">
        <v>10.210000000000001</v>
      </c>
      <c r="T79" s="11">
        <v>10.210000000000001</v>
      </c>
      <c r="U79" s="11">
        <v>10.014200000000001</v>
      </c>
      <c r="V79" s="11">
        <v>10.210000000000001</v>
      </c>
      <c r="W79" s="11">
        <v>10.51</v>
      </c>
      <c r="X79" s="11">
        <v>10.41</v>
      </c>
      <c r="Y79" s="11">
        <v>10.54</v>
      </c>
      <c r="Z79" s="11">
        <v>10.54</v>
      </c>
      <c r="AA79" s="11">
        <v>10.54</v>
      </c>
      <c r="AB79" s="11">
        <v>10.3965</v>
      </c>
      <c r="AC79" s="11">
        <v>10.54</v>
      </c>
      <c r="AD79" s="11">
        <v>10.54</v>
      </c>
      <c r="AE79" s="11">
        <v>10.52</v>
      </c>
      <c r="AF79" s="11">
        <v>10.66</v>
      </c>
      <c r="AG79" s="11">
        <v>10.66</v>
      </c>
      <c r="AH79" s="11">
        <v>8.89</v>
      </c>
      <c r="AI79" s="11">
        <v>8.5386000000000006</v>
      </c>
      <c r="AJ79" s="11">
        <v>8.85</v>
      </c>
      <c r="AK79" s="11">
        <v>8.85</v>
      </c>
      <c r="AL79" s="11">
        <v>10.47</v>
      </c>
      <c r="AM79" s="11">
        <v>10.56</v>
      </c>
      <c r="AN79" s="11">
        <v>10.6</v>
      </c>
      <c r="AO79" s="11">
        <v>10.56</v>
      </c>
      <c r="AP79" s="11">
        <v>10.407400000000001</v>
      </c>
      <c r="AQ79" s="11">
        <v>10.56</v>
      </c>
      <c r="AR79" s="11">
        <v>10.0938</v>
      </c>
      <c r="AS79" s="11">
        <v>10.56</v>
      </c>
      <c r="AT79" s="11">
        <v>10.6</v>
      </c>
      <c r="AU79" s="11">
        <v>10.55</v>
      </c>
      <c r="AV79" s="11">
        <v>10.72</v>
      </c>
      <c r="AW79" s="11">
        <v>10.515700000000001</v>
      </c>
      <c r="AX79" s="11">
        <v>10.72</v>
      </c>
      <c r="AY79" s="11">
        <v>10.75</v>
      </c>
      <c r="AZ79" s="11">
        <v>10.72</v>
      </c>
      <c r="BA79" s="11">
        <v>10.72</v>
      </c>
      <c r="BB79" s="11">
        <v>10.72</v>
      </c>
      <c r="BC79" s="11">
        <v>10.72</v>
      </c>
      <c r="BD79" s="11">
        <v>10.5838</v>
      </c>
      <c r="BE79" s="11">
        <v>10.72</v>
      </c>
      <c r="BF79" s="11">
        <v>10.75</v>
      </c>
      <c r="BG79" s="11">
        <v>10.75</v>
      </c>
      <c r="BH79" s="11">
        <v>10.9</v>
      </c>
      <c r="BI79" s="11">
        <v>10.9</v>
      </c>
      <c r="BJ79" s="11">
        <v>10.9</v>
      </c>
      <c r="BK79" s="11">
        <v>10.791</v>
      </c>
      <c r="BL79" s="11">
        <v>10.9</v>
      </c>
      <c r="BM79" s="11">
        <v>10.9</v>
      </c>
      <c r="BN79" s="12">
        <v>10.9</v>
      </c>
      <c r="BO79" s="11">
        <v>10.224693548387</v>
      </c>
      <c r="BP79" s="11"/>
      <c r="BQ79" s="11"/>
    </row>
    <row r="80" spans="1:69" ht="14.25" customHeight="1" x14ac:dyDescent="0.35">
      <c r="A80" s="3" t="s">
        <v>98</v>
      </c>
      <c r="B80" s="3" t="s">
        <v>85</v>
      </c>
      <c r="C80" s="10">
        <v>0</v>
      </c>
      <c r="D80" s="11">
        <v>1.9</v>
      </c>
      <c r="E80" s="11">
        <v>1.9</v>
      </c>
      <c r="F80" s="11">
        <v>1.9</v>
      </c>
      <c r="G80" s="11">
        <v>3.9</v>
      </c>
      <c r="H80" s="11">
        <v>3.9</v>
      </c>
      <c r="I80" s="11">
        <v>3.9</v>
      </c>
      <c r="J80" s="11">
        <v>3.9</v>
      </c>
      <c r="K80" s="11">
        <v>1.9</v>
      </c>
      <c r="L80" s="11">
        <v>1.9</v>
      </c>
      <c r="M80" s="11">
        <v>1.9</v>
      </c>
      <c r="N80" s="11">
        <v>3.9</v>
      </c>
      <c r="O80" s="11">
        <v>3.9</v>
      </c>
      <c r="P80" s="11">
        <v>3.9</v>
      </c>
      <c r="Q80" s="11">
        <v>3.73</v>
      </c>
      <c r="R80" s="11">
        <v>3.73</v>
      </c>
      <c r="S80" s="11">
        <v>3.72</v>
      </c>
      <c r="T80" s="11">
        <v>3.72</v>
      </c>
      <c r="U80" s="11">
        <v>3.72</v>
      </c>
      <c r="V80" s="11">
        <v>3.72</v>
      </c>
      <c r="W80" s="11">
        <v>3.73</v>
      </c>
      <c r="X80" s="11">
        <v>1.9</v>
      </c>
      <c r="Y80" s="11">
        <v>1.9</v>
      </c>
      <c r="Z80" s="11">
        <v>1.9</v>
      </c>
      <c r="AA80" s="11">
        <v>1.9</v>
      </c>
      <c r="AB80" s="11">
        <v>3.9</v>
      </c>
      <c r="AC80" s="11">
        <v>3.9</v>
      </c>
      <c r="AD80" s="11">
        <v>3.9</v>
      </c>
      <c r="AE80" s="11">
        <v>3.9</v>
      </c>
      <c r="AF80" s="11">
        <v>3.89</v>
      </c>
      <c r="AG80" s="11">
        <v>3.89</v>
      </c>
      <c r="AH80" s="11">
        <v>3.89</v>
      </c>
      <c r="AI80" s="11">
        <v>3.87</v>
      </c>
      <c r="AJ80" s="11">
        <v>3.87</v>
      </c>
      <c r="AK80" s="11">
        <v>3.88</v>
      </c>
      <c r="AL80" s="11">
        <v>3.76</v>
      </c>
      <c r="AM80" s="11">
        <v>3.78</v>
      </c>
      <c r="AN80" s="11">
        <v>3.78</v>
      </c>
      <c r="AO80" s="11">
        <v>3.77</v>
      </c>
      <c r="AP80" s="11">
        <v>3.77</v>
      </c>
      <c r="AQ80" s="11">
        <v>3.77</v>
      </c>
      <c r="AR80" s="11">
        <v>3.6282999999999999</v>
      </c>
      <c r="AS80" s="11">
        <v>3.77</v>
      </c>
      <c r="AT80" s="11">
        <v>3.78</v>
      </c>
      <c r="AU80" s="11">
        <v>3.77</v>
      </c>
      <c r="AV80" s="11">
        <v>3.87</v>
      </c>
      <c r="AW80" s="11">
        <v>3.87</v>
      </c>
      <c r="AX80" s="11">
        <v>3.87</v>
      </c>
      <c r="AY80" s="11">
        <v>3.88</v>
      </c>
      <c r="AZ80" s="11">
        <v>3.87</v>
      </c>
      <c r="BA80" s="11">
        <v>3.87</v>
      </c>
      <c r="BB80" s="11">
        <v>3.87</v>
      </c>
      <c r="BC80" s="11">
        <v>3.87</v>
      </c>
      <c r="BD80" s="11">
        <v>3.87</v>
      </c>
      <c r="BE80" s="11">
        <v>3.87</v>
      </c>
      <c r="BF80" s="11">
        <v>3.88</v>
      </c>
      <c r="BG80" s="11">
        <v>3.88</v>
      </c>
      <c r="BH80" s="11">
        <v>3.9</v>
      </c>
      <c r="BI80" s="11">
        <v>3.9</v>
      </c>
      <c r="BJ80" s="11">
        <v>3.9</v>
      </c>
      <c r="BK80" s="11">
        <v>3.9</v>
      </c>
      <c r="BL80" s="11">
        <v>3.9</v>
      </c>
      <c r="BM80" s="11">
        <v>3.9</v>
      </c>
      <c r="BN80" s="12">
        <v>3.9</v>
      </c>
      <c r="BO80" s="11">
        <v>3.5275532258064999</v>
      </c>
      <c r="BP80" s="11"/>
      <c r="BQ80" s="11"/>
    </row>
    <row r="81" spans="1:69" ht="14.25" customHeight="1" x14ac:dyDescent="0.35">
      <c r="A81" s="3" t="s">
        <v>98</v>
      </c>
      <c r="B81" s="3" t="s">
        <v>86</v>
      </c>
      <c r="C81" s="10">
        <v>0</v>
      </c>
      <c r="D81" s="11">
        <v>3.4512765957446998</v>
      </c>
      <c r="E81" s="11">
        <v>3.4388172043010998</v>
      </c>
      <c r="F81" s="11">
        <v>3.4538709677419002</v>
      </c>
      <c r="G81" s="11">
        <v>4.2426804123710999</v>
      </c>
      <c r="H81" s="11">
        <v>4.3899999999999997</v>
      </c>
      <c r="I81" s="11">
        <v>4.3899999999999997</v>
      </c>
      <c r="J81" s="11">
        <v>4.3899999999999997</v>
      </c>
      <c r="K81" s="11">
        <v>4.51</v>
      </c>
      <c r="L81" s="11">
        <v>4.45</v>
      </c>
      <c r="M81" s="11">
        <v>4.46</v>
      </c>
      <c r="N81" s="11">
        <v>4.3685714285713999</v>
      </c>
      <c r="O81" s="11">
        <v>4.3600000000000003</v>
      </c>
      <c r="P81" s="11">
        <v>4.4000000000000004</v>
      </c>
      <c r="Q81" s="11">
        <v>4.3899999999999997</v>
      </c>
      <c r="R81" s="11">
        <v>4.3899999999999997</v>
      </c>
      <c r="S81" s="11">
        <v>4.4000000000000004</v>
      </c>
      <c r="T81" s="11">
        <v>4.41</v>
      </c>
      <c r="U81" s="11">
        <v>4.3208333333333</v>
      </c>
      <c r="V81" s="11">
        <v>4.4800000000000004</v>
      </c>
      <c r="W81" s="11">
        <v>4.51</v>
      </c>
      <c r="X81" s="11">
        <v>4.4800000000000004</v>
      </c>
      <c r="Y81" s="11">
        <v>4.38</v>
      </c>
      <c r="Z81" s="11">
        <v>4.3499999999999996</v>
      </c>
      <c r="AA81" s="11">
        <v>4.28</v>
      </c>
      <c r="AB81" s="11">
        <v>4.2397959183673004</v>
      </c>
      <c r="AC81" s="11">
        <v>4.32</v>
      </c>
      <c r="AD81" s="11">
        <v>4.3</v>
      </c>
      <c r="AE81" s="11">
        <v>4.2300000000000004</v>
      </c>
      <c r="AF81" s="11">
        <v>4.2</v>
      </c>
      <c r="AG81" s="11">
        <v>4.17</v>
      </c>
      <c r="AH81" s="11">
        <v>4.1399999999999997</v>
      </c>
      <c r="AI81" s="11">
        <v>3.9552</v>
      </c>
      <c r="AJ81" s="11">
        <v>4.1100000000000003</v>
      </c>
      <c r="AK81" s="11">
        <v>4.1100000000000003</v>
      </c>
      <c r="AL81" s="11">
        <v>4.1100000000000003</v>
      </c>
      <c r="AM81" s="11">
        <v>4.1100000000000003</v>
      </c>
      <c r="AN81" s="11">
        <v>4.2300000000000004</v>
      </c>
      <c r="AO81" s="11">
        <v>4.26</v>
      </c>
      <c r="AP81" s="11">
        <v>4.1634000000000002</v>
      </c>
      <c r="AQ81" s="11">
        <v>4.24</v>
      </c>
      <c r="AR81" s="11">
        <v>4.1219587628866003</v>
      </c>
      <c r="AS81" s="11">
        <v>4.2699999999999996</v>
      </c>
      <c r="AT81" s="11">
        <v>4.2699999999999996</v>
      </c>
      <c r="AU81" s="11">
        <v>4.2699999999999996</v>
      </c>
      <c r="AV81" s="11">
        <v>4.29</v>
      </c>
      <c r="AW81" s="11">
        <v>4.1627272727272997</v>
      </c>
      <c r="AX81" s="11">
        <v>4.18</v>
      </c>
      <c r="AY81" s="11">
        <v>4.24</v>
      </c>
      <c r="AZ81" s="11">
        <v>4.24</v>
      </c>
      <c r="BA81" s="11">
        <v>4.24</v>
      </c>
      <c r="BB81" s="11">
        <v>4.24</v>
      </c>
      <c r="BC81" s="11">
        <v>4.24</v>
      </c>
      <c r="BD81" s="11">
        <v>4.1822680412370996</v>
      </c>
      <c r="BE81" s="11">
        <v>4.3099999999999996</v>
      </c>
      <c r="BF81" s="11">
        <v>4.34</v>
      </c>
      <c r="BG81" s="11">
        <v>4.28</v>
      </c>
      <c r="BH81" s="11">
        <v>4.3099999999999996</v>
      </c>
      <c r="BI81" s="11">
        <v>4.25</v>
      </c>
      <c r="BJ81" s="11">
        <v>4.24</v>
      </c>
      <c r="BK81" s="11">
        <v>4.2309090909091003</v>
      </c>
      <c r="BL81" s="11">
        <v>4.26</v>
      </c>
      <c r="BM81" s="11">
        <v>4.26</v>
      </c>
      <c r="BN81" s="12">
        <v>4.1399999999999997</v>
      </c>
      <c r="BO81" s="11">
        <v>4.2421340165836998</v>
      </c>
      <c r="BP81" s="11"/>
      <c r="BQ81" s="11"/>
    </row>
    <row r="82" spans="1:69" ht="14.25" customHeight="1" x14ac:dyDescent="0.35">
      <c r="A82" s="3" t="s">
        <v>98</v>
      </c>
      <c r="B82" s="3" t="s">
        <v>87</v>
      </c>
      <c r="C82" s="10">
        <v>0</v>
      </c>
      <c r="D82" s="11">
        <v>10.9</v>
      </c>
      <c r="E82" s="11">
        <v>10.9</v>
      </c>
      <c r="F82" s="11">
        <v>10.9</v>
      </c>
      <c r="G82" s="11">
        <v>10.9</v>
      </c>
      <c r="H82" s="11">
        <v>10.9</v>
      </c>
      <c r="I82" s="11">
        <v>7.9</v>
      </c>
      <c r="J82" s="11">
        <v>7.9</v>
      </c>
      <c r="K82" s="11">
        <v>7.9</v>
      </c>
      <c r="L82" s="11">
        <v>7.9</v>
      </c>
      <c r="M82" s="11">
        <v>7.9</v>
      </c>
      <c r="N82" s="11">
        <v>7.9</v>
      </c>
      <c r="O82" s="11">
        <v>7.9</v>
      </c>
      <c r="P82" s="11">
        <v>10.9</v>
      </c>
      <c r="Q82" s="11">
        <v>10.9</v>
      </c>
      <c r="R82" s="11">
        <v>10.9</v>
      </c>
      <c r="S82" s="11">
        <v>10.9</v>
      </c>
      <c r="T82" s="11">
        <v>10.9</v>
      </c>
      <c r="U82" s="11">
        <v>10.9</v>
      </c>
      <c r="V82" s="11">
        <v>10.9</v>
      </c>
      <c r="W82" s="11">
        <v>10.9</v>
      </c>
      <c r="X82" s="11">
        <v>10.9</v>
      </c>
      <c r="Y82" s="11">
        <v>10.9</v>
      </c>
      <c r="Z82" s="11">
        <v>10.9</v>
      </c>
      <c r="AA82" s="11">
        <v>10.9</v>
      </c>
      <c r="AB82" s="11">
        <v>10.9</v>
      </c>
      <c r="AC82" s="11">
        <v>10.17</v>
      </c>
      <c r="AD82" s="11">
        <v>10.18</v>
      </c>
      <c r="AE82" s="11">
        <v>5.9</v>
      </c>
      <c r="AF82" s="11">
        <v>5.9</v>
      </c>
      <c r="AG82" s="11">
        <v>5.9</v>
      </c>
      <c r="AH82" s="11">
        <v>5.9</v>
      </c>
      <c r="AI82" s="11">
        <v>10.09</v>
      </c>
      <c r="AJ82" s="11">
        <v>10.1</v>
      </c>
      <c r="AK82" s="11">
        <v>10.119999999999999</v>
      </c>
      <c r="AL82" s="11">
        <v>10.119999999999999</v>
      </c>
      <c r="AM82" s="11">
        <v>10.09</v>
      </c>
      <c r="AN82" s="11">
        <v>10.050000000000001</v>
      </c>
      <c r="AO82" s="11">
        <v>10.06</v>
      </c>
      <c r="AP82" s="11">
        <v>10.050000000000001</v>
      </c>
      <c r="AQ82" s="11">
        <v>10.17</v>
      </c>
      <c r="AR82" s="11">
        <v>9.9708000000000006</v>
      </c>
      <c r="AS82" s="11">
        <v>10.210000000000001</v>
      </c>
      <c r="AT82" s="11">
        <v>10.220000000000001</v>
      </c>
      <c r="AU82" s="11">
        <v>10.25</v>
      </c>
      <c r="AV82" s="11">
        <v>10.25</v>
      </c>
      <c r="AW82" s="11">
        <v>10.23</v>
      </c>
      <c r="AX82" s="11">
        <v>10.220000000000001</v>
      </c>
      <c r="AY82" s="11">
        <v>10.26</v>
      </c>
      <c r="AZ82" s="11">
        <v>10.25</v>
      </c>
      <c r="BA82" s="11">
        <v>10.199999999999999</v>
      </c>
      <c r="BB82" s="11">
        <v>10.18</v>
      </c>
      <c r="BC82" s="11">
        <v>10.16</v>
      </c>
      <c r="BD82" s="11">
        <v>10.15</v>
      </c>
      <c r="BE82" s="11">
        <v>10.15</v>
      </c>
      <c r="BF82" s="11">
        <v>10.18</v>
      </c>
      <c r="BG82" s="11">
        <v>10.06</v>
      </c>
      <c r="BH82" s="11">
        <v>10.029999999999999</v>
      </c>
      <c r="BI82" s="11">
        <v>10.01</v>
      </c>
      <c r="BJ82" s="11">
        <v>10.01</v>
      </c>
      <c r="BK82" s="11">
        <v>10.029999999999999</v>
      </c>
      <c r="BL82" s="11">
        <v>10.050000000000001</v>
      </c>
      <c r="BM82" s="11">
        <v>10.050000000000001</v>
      </c>
      <c r="BN82" s="12">
        <v>11.75</v>
      </c>
      <c r="BO82" s="11">
        <v>9.8293677419354992</v>
      </c>
      <c r="BP82" s="11"/>
      <c r="BQ82" s="11"/>
    </row>
    <row r="83" spans="1:69" ht="14.25" customHeight="1" x14ac:dyDescent="0.35">
      <c r="A83" s="3" t="s">
        <v>98</v>
      </c>
      <c r="B83" s="3" t="s">
        <v>88</v>
      </c>
      <c r="C83" s="10">
        <v>0</v>
      </c>
      <c r="D83" s="11">
        <v>7.27</v>
      </c>
      <c r="E83" s="11">
        <v>7.05</v>
      </c>
      <c r="F83" s="11">
        <v>7.01</v>
      </c>
      <c r="G83" s="11">
        <v>7.0627272727273001</v>
      </c>
      <c r="H83" s="11">
        <v>7.19</v>
      </c>
      <c r="I83" s="11">
        <v>7.71</v>
      </c>
      <c r="J83" s="11">
        <v>7.45</v>
      </c>
      <c r="K83" s="11">
        <v>7.44</v>
      </c>
      <c r="L83" s="11">
        <v>7.46</v>
      </c>
      <c r="M83" s="11">
        <v>7.47</v>
      </c>
      <c r="N83" s="11">
        <v>7.3528282828283</v>
      </c>
      <c r="O83" s="11">
        <v>7.47</v>
      </c>
      <c r="P83" s="11">
        <v>7.47</v>
      </c>
      <c r="Q83" s="11">
        <v>7.46</v>
      </c>
      <c r="R83" s="11">
        <v>7.62</v>
      </c>
      <c r="S83" s="11">
        <v>7.62</v>
      </c>
      <c r="T83" s="11">
        <v>7.62</v>
      </c>
      <c r="U83" s="11">
        <v>7.4867999999999997</v>
      </c>
      <c r="V83" s="11">
        <v>7.62</v>
      </c>
      <c r="W83" s="11">
        <v>7.6</v>
      </c>
      <c r="X83" s="11">
        <v>5.87</v>
      </c>
      <c r="Y83" s="11">
        <v>5.87</v>
      </c>
      <c r="Z83" s="11">
        <v>7.86</v>
      </c>
      <c r="AA83" s="11">
        <v>7.06</v>
      </c>
      <c r="AB83" s="11">
        <v>6.9226999999999999</v>
      </c>
      <c r="AC83" s="11">
        <v>7.05</v>
      </c>
      <c r="AD83" s="11">
        <v>6.93</v>
      </c>
      <c r="AE83" s="11">
        <v>6.87</v>
      </c>
      <c r="AF83" s="11">
        <v>6.87</v>
      </c>
      <c r="AG83" s="11">
        <v>6.87</v>
      </c>
      <c r="AH83" s="11">
        <v>6.87</v>
      </c>
      <c r="AI83" s="11">
        <v>6.5624000000000002</v>
      </c>
      <c r="AJ83" s="11">
        <v>6.8</v>
      </c>
      <c r="AK83" s="11">
        <v>6.82</v>
      </c>
      <c r="AL83" s="11">
        <v>6.8</v>
      </c>
      <c r="AM83" s="11">
        <v>6.88</v>
      </c>
      <c r="AN83" s="11">
        <v>6.88</v>
      </c>
      <c r="AO83" s="11">
        <v>6.88</v>
      </c>
      <c r="AP83" s="11">
        <v>6.7770999999999999</v>
      </c>
      <c r="AQ83" s="11">
        <v>6.88</v>
      </c>
      <c r="AR83" s="11">
        <v>6.5519999999999996</v>
      </c>
      <c r="AS83" s="11">
        <v>6.88</v>
      </c>
      <c r="AT83" s="11">
        <v>6.88</v>
      </c>
      <c r="AU83" s="11">
        <v>7.6</v>
      </c>
      <c r="AV83" s="11">
        <v>8.5</v>
      </c>
      <c r="AW83" s="11">
        <v>8.4600000000000009</v>
      </c>
      <c r="AX83" s="11">
        <v>8.6199999999999992</v>
      </c>
      <c r="AY83" s="11">
        <v>8.7799999999999994</v>
      </c>
      <c r="AZ83" s="11">
        <v>8.8000000000000007</v>
      </c>
      <c r="BA83" s="11">
        <v>8.84</v>
      </c>
      <c r="BB83" s="11">
        <v>8.84</v>
      </c>
      <c r="BC83" s="11">
        <v>8.85</v>
      </c>
      <c r="BD83" s="11">
        <v>8.7475000000000005</v>
      </c>
      <c r="BE83" s="11">
        <v>8.8699999999999992</v>
      </c>
      <c r="BF83" s="11">
        <v>8.8699999999999992</v>
      </c>
      <c r="BG83" s="11">
        <v>8.8699999999999992</v>
      </c>
      <c r="BH83" s="11">
        <v>8.89</v>
      </c>
      <c r="BI83" s="11">
        <v>8.89</v>
      </c>
      <c r="BJ83" s="11">
        <v>8.89</v>
      </c>
      <c r="BK83" s="11">
        <v>8.8015000000000008</v>
      </c>
      <c r="BL83" s="11">
        <v>8.89</v>
      </c>
      <c r="BM83" s="11">
        <v>8.89</v>
      </c>
      <c r="BN83" s="12">
        <v>7.9</v>
      </c>
      <c r="BO83" s="11">
        <v>7.5962186379928003</v>
      </c>
      <c r="BP83" s="11"/>
      <c r="BQ83" s="11"/>
    </row>
    <row r="84" spans="1:69" ht="14.25" customHeight="1" x14ac:dyDescent="0.35">
      <c r="A84" s="3" t="s">
        <v>98</v>
      </c>
      <c r="B84" s="3" t="s">
        <v>89</v>
      </c>
      <c r="C84" s="10">
        <v>0</v>
      </c>
      <c r="D84" s="11">
        <v>7.9</v>
      </c>
      <c r="E84" s="11">
        <v>7.9</v>
      </c>
      <c r="F84" s="11">
        <v>7.9</v>
      </c>
      <c r="G84" s="11">
        <v>7.9</v>
      </c>
      <c r="H84" s="11">
        <v>7.9</v>
      </c>
      <c r="I84" s="11">
        <v>7.9</v>
      </c>
      <c r="J84" s="11">
        <v>7.89</v>
      </c>
      <c r="K84" s="11">
        <v>7.88</v>
      </c>
      <c r="L84" s="11">
        <v>7.88</v>
      </c>
      <c r="M84" s="11">
        <v>7.88</v>
      </c>
      <c r="N84" s="11">
        <v>7.88</v>
      </c>
      <c r="O84" s="11">
        <v>7.88</v>
      </c>
      <c r="P84" s="11">
        <v>7.88</v>
      </c>
      <c r="Q84" s="11">
        <v>7.88</v>
      </c>
      <c r="R84" s="11">
        <v>7.9</v>
      </c>
      <c r="S84" s="11">
        <v>7.9</v>
      </c>
      <c r="T84" s="11">
        <v>7.9</v>
      </c>
      <c r="U84" s="11">
        <v>7.9</v>
      </c>
      <c r="V84" s="11">
        <v>7.9</v>
      </c>
      <c r="W84" s="11">
        <v>7.9</v>
      </c>
      <c r="X84" s="11">
        <v>7.88</v>
      </c>
      <c r="Y84" s="11">
        <v>7.86</v>
      </c>
      <c r="Z84" s="11">
        <v>7.86</v>
      </c>
      <c r="AA84" s="11">
        <v>7.86</v>
      </c>
      <c r="AB84" s="11">
        <v>7.86</v>
      </c>
      <c r="AC84" s="11">
        <v>7.86</v>
      </c>
      <c r="AD84" s="11">
        <v>7.86</v>
      </c>
      <c r="AE84" s="11">
        <v>7.86</v>
      </c>
      <c r="AF84" s="11">
        <v>7.86</v>
      </c>
      <c r="AG84" s="11">
        <v>7.86</v>
      </c>
      <c r="AH84" s="11">
        <v>7.86</v>
      </c>
      <c r="AI84" s="11">
        <v>7.86</v>
      </c>
      <c r="AJ84" s="11">
        <v>7.86</v>
      </c>
      <c r="AK84" s="11">
        <v>7.86</v>
      </c>
      <c r="AL84" s="11">
        <v>7.84</v>
      </c>
      <c r="AM84" s="11">
        <v>7.84</v>
      </c>
      <c r="AN84" s="11">
        <v>7.84</v>
      </c>
      <c r="AO84" s="11">
        <v>7.84</v>
      </c>
      <c r="AP84" s="11">
        <v>7.84</v>
      </c>
      <c r="AQ84" s="11">
        <v>7.84</v>
      </c>
      <c r="AR84" s="11">
        <v>7.5351999999999997</v>
      </c>
      <c r="AS84" s="11">
        <v>7.84</v>
      </c>
      <c r="AT84" s="11">
        <v>7.84</v>
      </c>
      <c r="AU84" s="11">
        <v>7.84</v>
      </c>
      <c r="AV84" s="11">
        <v>7.9</v>
      </c>
      <c r="AW84" s="11">
        <v>7.9</v>
      </c>
      <c r="AX84" s="11">
        <v>7.9</v>
      </c>
      <c r="AY84" s="11">
        <v>7.9</v>
      </c>
      <c r="AZ84" s="11">
        <v>7.9</v>
      </c>
      <c r="BA84" s="11">
        <v>7.9</v>
      </c>
      <c r="BB84" s="11">
        <v>7.9</v>
      </c>
      <c r="BC84" s="11">
        <v>7.9</v>
      </c>
      <c r="BD84" s="11">
        <v>7.9</v>
      </c>
      <c r="BE84" s="11">
        <v>7.9</v>
      </c>
      <c r="BF84" s="11">
        <v>7.9</v>
      </c>
      <c r="BG84" s="11">
        <v>7.9</v>
      </c>
      <c r="BH84" s="11">
        <v>7.9</v>
      </c>
      <c r="BI84" s="11">
        <v>7.9</v>
      </c>
      <c r="BJ84" s="11">
        <v>7.9</v>
      </c>
      <c r="BK84" s="11">
        <v>7.9</v>
      </c>
      <c r="BL84" s="11">
        <v>7.9</v>
      </c>
      <c r="BM84" s="11">
        <v>7.9</v>
      </c>
      <c r="BN84" s="12">
        <v>6.76</v>
      </c>
      <c r="BO84" s="11">
        <v>7.8742774193548</v>
      </c>
      <c r="BP84" s="11"/>
      <c r="BQ84" s="11"/>
    </row>
    <row r="85" spans="1:69" ht="14.25" customHeight="1" x14ac:dyDescent="0.35">
      <c r="A85" s="3" t="s">
        <v>98</v>
      </c>
      <c r="B85" s="3" t="s">
        <v>90</v>
      </c>
      <c r="C85" s="10">
        <v>0</v>
      </c>
      <c r="D85" s="11">
        <v>17.899999999999999</v>
      </c>
      <c r="E85" s="11">
        <v>17.899999999999999</v>
      </c>
      <c r="F85" s="11">
        <v>17.899999999999999</v>
      </c>
      <c r="G85" s="11">
        <v>19.69898989899</v>
      </c>
      <c r="H85" s="11">
        <v>19.899999999999999</v>
      </c>
      <c r="I85" s="11">
        <v>19.899999999999999</v>
      </c>
      <c r="J85" s="11">
        <v>19.899999999999999</v>
      </c>
      <c r="K85" s="11">
        <v>19.899999999999999</v>
      </c>
      <c r="L85" s="11">
        <v>23.1</v>
      </c>
      <c r="M85" s="11">
        <v>19.899999999999999</v>
      </c>
      <c r="N85" s="11">
        <v>19.739191919191999</v>
      </c>
      <c r="O85" s="11">
        <v>19.899999999999999</v>
      </c>
      <c r="P85" s="11">
        <v>19.899999999999999</v>
      </c>
      <c r="Q85" s="11">
        <v>23.33</v>
      </c>
      <c r="R85" s="11">
        <v>22.95</v>
      </c>
      <c r="S85" s="11">
        <v>29.17</v>
      </c>
      <c r="T85" s="11">
        <v>28.92</v>
      </c>
      <c r="U85" s="11">
        <v>28.594000000000001</v>
      </c>
      <c r="V85" s="11">
        <v>28.76</v>
      </c>
      <c r="W85" s="11">
        <v>28.79</v>
      </c>
      <c r="X85" s="11">
        <v>28.75</v>
      </c>
      <c r="Y85" s="11">
        <v>28.72</v>
      </c>
      <c r="Z85" s="11">
        <v>28.6</v>
      </c>
      <c r="AA85" s="11">
        <v>28.6</v>
      </c>
      <c r="AB85" s="11">
        <v>28.77</v>
      </c>
      <c r="AC85" s="11">
        <v>28.96</v>
      </c>
      <c r="AD85" s="11">
        <v>29.34</v>
      </c>
      <c r="AE85" s="11">
        <v>29.56</v>
      </c>
      <c r="AF85" s="11">
        <v>29.51</v>
      </c>
      <c r="AG85" s="11">
        <v>29.49</v>
      </c>
      <c r="AH85" s="11">
        <v>29.57</v>
      </c>
      <c r="AI85" s="11">
        <v>29.287500000000001</v>
      </c>
      <c r="AJ85" s="11">
        <v>29.59</v>
      </c>
      <c r="AK85" s="11">
        <v>29.64</v>
      </c>
      <c r="AL85" s="11">
        <v>29.64</v>
      </c>
      <c r="AM85" s="11">
        <v>29.62</v>
      </c>
      <c r="AN85" s="11">
        <v>29.58</v>
      </c>
      <c r="AO85" s="11">
        <v>29.6</v>
      </c>
      <c r="AP85" s="11">
        <v>29.4102</v>
      </c>
      <c r="AQ85" s="11">
        <v>29.58</v>
      </c>
      <c r="AR85" s="11">
        <v>28.316500000000001</v>
      </c>
      <c r="AS85" s="11">
        <v>29.6</v>
      </c>
      <c r="AT85" s="11">
        <v>29.6</v>
      </c>
      <c r="AU85" s="11">
        <v>29.68</v>
      </c>
      <c r="AV85" s="11">
        <v>29.68</v>
      </c>
      <c r="AW85" s="11">
        <v>29.582799999999999</v>
      </c>
      <c r="AX85" s="11">
        <v>29.66</v>
      </c>
      <c r="AY85" s="11">
        <v>29.66</v>
      </c>
      <c r="AZ85" s="11">
        <v>29.62</v>
      </c>
      <c r="BA85" s="11">
        <v>29.62</v>
      </c>
      <c r="BB85" s="11">
        <v>29.62</v>
      </c>
      <c r="BC85" s="11">
        <v>29.6</v>
      </c>
      <c r="BD85" s="11">
        <v>29.506</v>
      </c>
      <c r="BE85" s="11">
        <v>29.68</v>
      </c>
      <c r="BF85" s="11">
        <v>29.72</v>
      </c>
      <c r="BG85" s="11">
        <v>29.72</v>
      </c>
      <c r="BH85" s="11">
        <v>29.76</v>
      </c>
      <c r="BI85" s="11">
        <v>29.82</v>
      </c>
      <c r="BJ85" s="11">
        <v>29.82</v>
      </c>
      <c r="BK85" s="11">
        <v>29.84</v>
      </c>
      <c r="BL85" s="11">
        <v>29.86</v>
      </c>
      <c r="BM85" s="11">
        <v>29.9</v>
      </c>
      <c r="BN85" s="12">
        <v>29.9</v>
      </c>
      <c r="BO85" s="11">
        <v>27.157019061583998</v>
      </c>
      <c r="BP85" s="11"/>
      <c r="BQ85" s="11"/>
    </row>
    <row r="86" spans="1:69" ht="14.25" customHeight="1" x14ac:dyDescent="0.35">
      <c r="A86" s="3" t="s">
        <v>98</v>
      </c>
      <c r="B86" s="3" t="s">
        <v>91</v>
      </c>
      <c r="C86" s="10">
        <v>0</v>
      </c>
      <c r="D86" s="11">
        <v>2.9</v>
      </c>
      <c r="E86" s="11">
        <v>2.9</v>
      </c>
      <c r="F86" s="11">
        <v>2.9</v>
      </c>
      <c r="G86" s="11">
        <v>2.9</v>
      </c>
      <c r="H86" s="11">
        <v>2.9</v>
      </c>
      <c r="I86" s="11">
        <v>3.38</v>
      </c>
      <c r="J86" s="11">
        <v>3.73</v>
      </c>
      <c r="K86" s="11">
        <v>3.84</v>
      </c>
      <c r="L86" s="11">
        <v>3.87</v>
      </c>
      <c r="M86" s="11">
        <v>3.89</v>
      </c>
      <c r="N86" s="11">
        <v>3.89</v>
      </c>
      <c r="O86" s="11">
        <v>3.89</v>
      </c>
      <c r="P86" s="11">
        <v>4.2699999999999996</v>
      </c>
      <c r="Q86" s="11">
        <v>4.7300000000000004</v>
      </c>
      <c r="R86" s="11">
        <v>4.83</v>
      </c>
      <c r="S86" s="11">
        <v>4.8899999999999997</v>
      </c>
      <c r="T86" s="11">
        <v>4.78</v>
      </c>
      <c r="U86" s="11">
        <v>4.78</v>
      </c>
      <c r="V86" s="11">
        <v>4.78</v>
      </c>
      <c r="W86" s="11">
        <v>4.4800000000000004</v>
      </c>
      <c r="X86" s="11">
        <v>4.47</v>
      </c>
      <c r="Y86" s="11">
        <v>4.8899999999999997</v>
      </c>
      <c r="Z86" s="11">
        <v>4.8899999999999997</v>
      </c>
      <c r="AA86" s="11">
        <v>4.8899999999999997</v>
      </c>
      <c r="AB86" s="11">
        <v>4.9000000000000004</v>
      </c>
      <c r="AC86" s="11">
        <v>4.9000000000000004</v>
      </c>
      <c r="AD86" s="11">
        <v>4.9000000000000004</v>
      </c>
      <c r="AE86" s="11">
        <v>4.87</v>
      </c>
      <c r="AF86" s="11">
        <v>4.87</v>
      </c>
      <c r="AG86" s="11">
        <v>4.8600000000000003</v>
      </c>
      <c r="AH86" s="11">
        <v>4.8499999999999996</v>
      </c>
      <c r="AI86" s="11">
        <v>4.8499999999999996</v>
      </c>
      <c r="AJ86" s="11">
        <v>4.8600000000000003</v>
      </c>
      <c r="AK86" s="11">
        <v>4.8600000000000003</v>
      </c>
      <c r="AL86" s="11">
        <v>4.8600000000000003</v>
      </c>
      <c r="AM86" s="11">
        <v>4.88</v>
      </c>
      <c r="AN86" s="11">
        <v>4.88</v>
      </c>
      <c r="AO86" s="11">
        <v>4.84</v>
      </c>
      <c r="AP86" s="11">
        <v>4.84</v>
      </c>
      <c r="AQ86" s="11">
        <v>4.84</v>
      </c>
      <c r="AR86" s="11">
        <v>4.84</v>
      </c>
      <c r="AS86" s="11">
        <v>4.84</v>
      </c>
      <c r="AT86" s="11">
        <v>4.9000000000000004</v>
      </c>
      <c r="AU86" s="11">
        <v>4.9000000000000004</v>
      </c>
      <c r="AV86" s="11">
        <v>4.9000000000000004</v>
      </c>
      <c r="AW86" s="11">
        <v>4.9000000000000004</v>
      </c>
      <c r="AX86" s="11">
        <v>4.9000000000000004</v>
      </c>
      <c r="AY86" s="11">
        <v>4.9000000000000004</v>
      </c>
      <c r="AZ86" s="11">
        <v>4.9000000000000004</v>
      </c>
      <c r="BA86" s="11">
        <v>4.88</v>
      </c>
      <c r="BB86" s="11">
        <v>4.88</v>
      </c>
      <c r="BC86" s="11">
        <v>4.88</v>
      </c>
      <c r="BD86" s="11">
        <v>4.88</v>
      </c>
      <c r="BE86" s="11">
        <v>4.9000000000000004</v>
      </c>
      <c r="BF86" s="11">
        <v>4.9000000000000004</v>
      </c>
      <c r="BG86" s="11">
        <v>5.39</v>
      </c>
      <c r="BH86" s="11">
        <v>5.6</v>
      </c>
      <c r="BI86" s="11">
        <v>5.65</v>
      </c>
      <c r="BJ86" s="11">
        <v>5.78</v>
      </c>
      <c r="BK86" s="11">
        <v>5.79</v>
      </c>
      <c r="BL86" s="11">
        <v>5.79</v>
      </c>
      <c r="BM86" s="11">
        <v>5.84</v>
      </c>
      <c r="BN86" s="12">
        <v>5.9</v>
      </c>
      <c r="BO86" s="11">
        <v>4.6559677419355001</v>
      </c>
      <c r="BP86" s="11"/>
      <c r="BQ86" s="11"/>
    </row>
    <row r="87" spans="1:69" ht="14.25" customHeight="1" x14ac:dyDescent="0.35">
      <c r="A87" s="3" t="s">
        <v>98</v>
      </c>
      <c r="B87" s="3" t="s">
        <v>92</v>
      </c>
      <c r="C87" s="10">
        <v>7290000197548</v>
      </c>
      <c r="D87" s="11">
        <v>36.67</v>
      </c>
      <c r="E87" s="11">
        <v>36.67</v>
      </c>
      <c r="F87" s="11">
        <v>36.67</v>
      </c>
      <c r="G87" s="11">
        <v>36.67</v>
      </c>
      <c r="H87" s="11">
        <v>36.67</v>
      </c>
      <c r="I87" s="11">
        <v>36.67</v>
      </c>
      <c r="J87" s="11">
        <v>36.67</v>
      </c>
      <c r="K87" s="11">
        <v>36.67</v>
      </c>
      <c r="L87" s="11">
        <v>36.67</v>
      </c>
      <c r="M87" s="11">
        <v>36.67</v>
      </c>
      <c r="N87" s="11">
        <v>36.67</v>
      </c>
      <c r="O87" s="11">
        <v>36.67</v>
      </c>
      <c r="P87" s="11">
        <v>36.67</v>
      </c>
      <c r="Q87" s="11">
        <v>33.33</v>
      </c>
      <c r="R87" s="11">
        <v>33.33</v>
      </c>
      <c r="S87" s="11">
        <v>33.33</v>
      </c>
      <c r="T87" s="11">
        <v>33.33</v>
      </c>
      <c r="U87" s="11">
        <v>36.67</v>
      </c>
      <c r="V87" s="11">
        <v>36.67</v>
      </c>
      <c r="W87" s="11">
        <v>36.67</v>
      </c>
      <c r="X87" s="11">
        <v>33.33</v>
      </c>
      <c r="Y87" s="11">
        <v>33.33</v>
      </c>
      <c r="Z87" s="11">
        <v>33.33</v>
      </c>
      <c r="AA87" s="11">
        <v>33.33</v>
      </c>
      <c r="AB87" s="11">
        <v>36.67</v>
      </c>
      <c r="AC87" s="11">
        <v>36.67</v>
      </c>
      <c r="AD87" s="11">
        <v>36.67</v>
      </c>
      <c r="AE87" s="11">
        <v>36.67</v>
      </c>
      <c r="AF87" s="11">
        <v>36.67</v>
      </c>
      <c r="AG87" s="11">
        <v>36.67</v>
      </c>
      <c r="AH87" s="11">
        <v>36.67</v>
      </c>
      <c r="AI87" s="11">
        <v>36.741584158416003</v>
      </c>
      <c r="AJ87" s="11">
        <v>43.9</v>
      </c>
      <c r="AK87" s="11">
        <v>36.67</v>
      </c>
      <c r="AL87" s="11">
        <v>36.67</v>
      </c>
      <c r="AM87" s="11">
        <v>36.67</v>
      </c>
      <c r="AN87" s="11">
        <v>36.67</v>
      </c>
      <c r="AO87" s="11">
        <v>36.67</v>
      </c>
      <c r="AP87" s="11">
        <v>36.741584158416003</v>
      </c>
      <c r="AQ87" s="11">
        <v>36.67</v>
      </c>
      <c r="AR87" s="11">
        <v>36.67</v>
      </c>
      <c r="AS87" s="11">
        <v>36.67</v>
      </c>
      <c r="AT87" s="11">
        <v>36.67</v>
      </c>
      <c r="AU87" s="11">
        <v>36.67</v>
      </c>
      <c r="AV87" s="11">
        <v>36.67</v>
      </c>
      <c r="AW87" s="11">
        <v>36.67</v>
      </c>
      <c r="AX87" s="11">
        <v>36.67</v>
      </c>
      <c r="AY87" s="11">
        <v>36.67</v>
      </c>
      <c r="AZ87" s="11">
        <v>36.67</v>
      </c>
      <c r="BA87" s="11">
        <v>36.67</v>
      </c>
      <c r="BB87" s="11">
        <v>36.67</v>
      </c>
      <c r="BC87" s="11">
        <v>36.67</v>
      </c>
      <c r="BD87" s="11">
        <v>36.67</v>
      </c>
      <c r="BE87" s="11">
        <v>36.67</v>
      </c>
      <c r="BF87" s="11">
        <v>36.67</v>
      </c>
      <c r="BG87" s="11">
        <v>36.67</v>
      </c>
      <c r="BH87" s="11">
        <v>43.9</v>
      </c>
      <c r="BI87" s="11">
        <v>43.9</v>
      </c>
      <c r="BJ87" s="11">
        <v>43.9</v>
      </c>
      <c r="BK87" s="11">
        <v>36.67</v>
      </c>
      <c r="BL87" s="11">
        <v>36.67</v>
      </c>
      <c r="BM87" s="11">
        <v>36.67</v>
      </c>
      <c r="BN87" s="12">
        <v>43.9</v>
      </c>
      <c r="BO87" s="11">
        <v>36.707793037367999</v>
      </c>
      <c r="BP87" s="11"/>
      <c r="BQ87" s="11"/>
    </row>
    <row r="88" spans="1:69" ht="14.25" customHeight="1" x14ac:dyDescent="0.35">
      <c r="A88" s="3" t="s">
        <v>98</v>
      </c>
      <c r="B88" s="3" t="s">
        <v>93</v>
      </c>
      <c r="C88" s="10">
        <v>8001090379399</v>
      </c>
      <c r="D88" s="11">
        <v>33.33</v>
      </c>
      <c r="E88" s="11">
        <v>33.33</v>
      </c>
      <c r="F88" s="11">
        <v>33.33</v>
      </c>
      <c r="G88" s="11">
        <v>33.33</v>
      </c>
      <c r="H88" s="11">
        <v>33.33</v>
      </c>
      <c r="I88" s="11">
        <v>33.33</v>
      </c>
      <c r="J88" s="11">
        <v>33.33</v>
      </c>
      <c r="K88" s="11">
        <v>33.367978723404001</v>
      </c>
      <c r="L88" s="11">
        <v>33.33</v>
      </c>
      <c r="M88" s="11">
        <v>33.33</v>
      </c>
      <c r="N88" s="11">
        <v>33.33</v>
      </c>
      <c r="O88" s="11">
        <v>33.33</v>
      </c>
      <c r="P88" s="11">
        <v>33.33</v>
      </c>
      <c r="Q88" s="11">
        <v>33.33</v>
      </c>
      <c r="R88" s="11">
        <v>33.33</v>
      </c>
      <c r="S88" s="11">
        <v>33.33</v>
      </c>
      <c r="T88" s="11">
        <v>33.33</v>
      </c>
      <c r="U88" s="11">
        <v>33.33</v>
      </c>
      <c r="V88" s="11">
        <v>33.33</v>
      </c>
      <c r="W88" s="11">
        <v>33.33</v>
      </c>
      <c r="X88" s="11">
        <v>33.33</v>
      </c>
      <c r="Y88" s="11">
        <v>33.33</v>
      </c>
      <c r="Z88" s="11">
        <v>33.33</v>
      </c>
      <c r="AA88" s="11">
        <v>33.33</v>
      </c>
      <c r="AB88" s="11">
        <v>33.33</v>
      </c>
      <c r="AC88" s="11">
        <v>33.33</v>
      </c>
      <c r="AD88" s="11">
        <v>33.33</v>
      </c>
      <c r="AE88" s="11">
        <v>33.33</v>
      </c>
      <c r="AF88" s="11">
        <v>33.33</v>
      </c>
      <c r="AG88" s="11">
        <v>33.33</v>
      </c>
      <c r="AH88" s="11">
        <v>33.33</v>
      </c>
      <c r="AI88" s="11">
        <v>33.439285714286001</v>
      </c>
      <c r="AJ88" s="11">
        <v>36.9</v>
      </c>
      <c r="AK88" s="11">
        <v>33.33</v>
      </c>
      <c r="AL88" s="11">
        <v>31.67</v>
      </c>
      <c r="AM88" s="11">
        <v>31.67</v>
      </c>
      <c r="AN88" s="11">
        <v>31.67</v>
      </c>
      <c r="AO88" s="11">
        <v>31.67</v>
      </c>
      <c r="AP88" s="11">
        <v>31.67</v>
      </c>
      <c r="AQ88" s="11">
        <v>31.67</v>
      </c>
      <c r="AR88" s="11">
        <v>31.67</v>
      </c>
      <c r="AS88" s="11">
        <v>31.67</v>
      </c>
      <c r="AT88" s="11">
        <v>31.67</v>
      </c>
      <c r="AU88" s="11">
        <v>31.67</v>
      </c>
      <c r="AV88" s="11">
        <v>31.67</v>
      </c>
      <c r="AW88" s="11">
        <v>31.67</v>
      </c>
      <c r="AX88" s="11">
        <v>31.67</v>
      </c>
      <c r="AY88" s="11">
        <v>31.67</v>
      </c>
      <c r="AZ88" s="11">
        <v>31.67</v>
      </c>
      <c r="BA88" s="11">
        <v>31.67</v>
      </c>
      <c r="BB88" s="11">
        <v>31.67</v>
      </c>
      <c r="BC88" s="11">
        <v>31.67</v>
      </c>
      <c r="BD88" s="11">
        <v>31.67</v>
      </c>
      <c r="BE88" s="11">
        <v>31.67</v>
      </c>
      <c r="BF88" s="11">
        <v>31.67</v>
      </c>
      <c r="BG88" s="11">
        <v>31.67</v>
      </c>
      <c r="BH88" s="11">
        <v>35</v>
      </c>
      <c r="BI88" s="11">
        <v>35</v>
      </c>
      <c r="BJ88" s="11">
        <v>35</v>
      </c>
      <c r="BK88" s="11">
        <v>35</v>
      </c>
      <c r="BL88" s="11">
        <v>35</v>
      </c>
      <c r="BM88" s="11">
        <v>35</v>
      </c>
      <c r="BN88" s="12">
        <v>31.67</v>
      </c>
      <c r="BO88" s="11">
        <v>32.962536523189002</v>
      </c>
      <c r="BP88" s="11"/>
      <c r="BQ88" s="11"/>
    </row>
    <row r="89" spans="1:69" ht="14.25" customHeight="1" x14ac:dyDescent="0.35">
      <c r="A89" s="3" t="s">
        <v>98</v>
      </c>
      <c r="B89" s="3" t="s">
        <v>100</v>
      </c>
      <c r="C89" s="10">
        <v>7290000187921</v>
      </c>
      <c r="D89" s="11">
        <v>39.9</v>
      </c>
      <c r="E89" s="11">
        <v>39.9</v>
      </c>
      <c r="F89" s="11">
        <v>39.9</v>
      </c>
      <c r="G89" s="11">
        <v>39.9</v>
      </c>
      <c r="H89" s="11">
        <v>39.9</v>
      </c>
      <c r="I89" s="11">
        <v>39.9</v>
      </c>
      <c r="J89" s="11">
        <v>39.9</v>
      </c>
      <c r="K89" s="11">
        <v>39.9</v>
      </c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>
        <v>39.9</v>
      </c>
      <c r="BA89" s="11"/>
      <c r="BB89" s="11"/>
      <c r="BC89" s="11">
        <v>39.9</v>
      </c>
      <c r="BD89" s="11">
        <v>39.9</v>
      </c>
      <c r="BE89" s="11">
        <v>39.9</v>
      </c>
      <c r="BF89" s="11">
        <v>39.9</v>
      </c>
      <c r="BG89" s="11">
        <v>39.9</v>
      </c>
      <c r="BH89" s="11">
        <v>39.9</v>
      </c>
      <c r="BI89" s="11">
        <v>39.9</v>
      </c>
      <c r="BJ89" s="11">
        <v>39.9</v>
      </c>
      <c r="BK89" s="11">
        <v>39.9</v>
      </c>
      <c r="BL89" s="11">
        <v>39.9</v>
      </c>
      <c r="BM89" s="11">
        <v>39.9</v>
      </c>
      <c r="BN89" s="12">
        <v>39.9</v>
      </c>
      <c r="BO89" s="11">
        <v>39.9</v>
      </c>
      <c r="BP89" s="11"/>
      <c r="BQ89" s="11"/>
    </row>
    <row r="90" spans="1:69" ht="14.25" customHeight="1" x14ac:dyDescent="0.35">
      <c r="A90" s="3" t="s">
        <v>98</v>
      </c>
      <c r="B90" s="3" t="s">
        <v>94</v>
      </c>
      <c r="C90" s="10">
        <v>7290015733205</v>
      </c>
      <c r="D90" s="11"/>
      <c r="E90" s="11"/>
      <c r="F90" s="11">
        <v>60.5</v>
      </c>
      <c r="G90" s="11">
        <v>60.5</v>
      </c>
      <c r="H90" s="11">
        <v>60.5</v>
      </c>
      <c r="I90" s="11">
        <v>60.5</v>
      </c>
      <c r="J90" s="11">
        <v>60.5</v>
      </c>
      <c r="K90" s="11">
        <v>60.5</v>
      </c>
      <c r="L90" s="11">
        <v>60.5</v>
      </c>
      <c r="M90" s="11">
        <v>60.5</v>
      </c>
      <c r="N90" s="11">
        <v>60.5</v>
      </c>
      <c r="O90" s="11">
        <v>60.5</v>
      </c>
      <c r="P90" s="11">
        <v>60.5</v>
      </c>
      <c r="Q90" s="11">
        <v>60.5</v>
      </c>
      <c r="R90" s="11">
        <v>60.5</v>
      </c>
      <c r="S90" s="11">
        <v>60.5</v>
      </c>
      <c r="T90" s="11">
        <v>60.5</v>
      </c>
      <c r="U90" s="11">
        <v>60.5</v>
      </c>
      <c r="V90" s="11">
        <v>60.5</v>
      </c>
      <c r="W90" s="11">
        <v>60.5</v>
      </c>
      <c r="X90" s="11">
        <v>60.5</v>
      </c>
      <c r="Y90" s="11">
        <v>60.5</v>
      </c>
      <c r="Z90" s="11">
        <v>60.5</v>
      </c>
      <c r="AA90" s="11">
        <v>60.5</v>
      </c>
      <c r="AB90" s="11">
        <v>60.5</v>
      </c>
      <c r="AC90" s="11">
        <v>60.5</v>
      </c>
      <c r="AD90" s="11">
        <v>60.5</v>
      </c>
      <c r="AE90" s="11">
        <v>60.5</v>
      </c>
      <c r="AF90" s="11">
        <v>60.5</v>
      </c>
      <c r="AG90" s="11">
        <v>60.5</v>
      </c>
      <c r="AH90" s="11">
        <v>60.5</v>
      </c>
      <c r="AI90" s="11">
        <v>60.5</v>
      </c>
      <c r="AJ90" s="11">
        <v>60.5</v>
      </c>
      <c r="AK90" s="11">
        <v>60.5</v>
      </c>
      <c r="AL90" s="11">
        <v>60.5</v>
      </c>
      <c r="AM90" s="11">
        <v>60.5</v>
      </c>
      <c r="AN90" s="11">
        <v>60.5</v>
      </c>
      <c r="AO90" s="11">
        <v>60.5</v>
      </c>
      <c r="AP90" s="11">
        <v>60.5</v>
      </c>
      <c r="AQ90" s="11">
        <v>60.5</v>
      </c>
      <c r="AR90" s="11">
        <v>60.5</v>
      </c>
      <c r="AS90" s="11">
        <v>60.5</v>
      </c>
      <c r="AT90" s="11">
        <v>60.5</v>
      </c>
      <c r="AU90" s="11">
        <v>60.5</v>
      </c>
      <c r="AV90" s="11">
        <v>60.5</v>
      </c>
      <c r="AW90" s="11">
        <v>60.5</v>
      </c>
      <c r="AX90" s="11">
        <v>60.5</v>
      </c>
      <c r="AY90" s="11">
        <v>60.5</v>
      </c>
      <c r="AZ90" s="11">
        <v>60.5</v>
      </c>
      <c r="BA90" s="11">
        <v>60.5</v>
      </c>
      <c r="BB90" s="11">
        <v>60.5</v>
      </c>
      <c r="BC90" s="11">
        <v>60.5</v>
      </c>
      <c r="BD90" s="11">
        <v>60.5</v>
      </c>
      <c r="BE90" s="11">
        <v>60.5</v>
      </c>
      <c r="BF90" s="11">
        <v>60.5</v>
      </c>
      <c r="BG90" s="11">
        <v>50</v>
      </c>
      <c r="BH90" s="11">
        <v>50</v>
      </c>
      <c r="BI90" s="11">
        <v>50</v>
      </c>
      <c r="BJ90" s="11">
        <v>50</v>
      </c>
      <c r="BK90" s="11">
        <v>50</v>
      </c>
      <c r="BL90" s="11">
        <v>50</v>
      </c>
      <c r="BM90" s="11">
        <v>50</v>
      </c>
      <c r="BN90" s="12">
        <v>60.5</v>
      </c>
      <c r="BO90" s="11">
        <v>59.274999999999999</v>
      </c>
      <c r="BP90" s="11"/>
      <c r="BQ90" s="11"/>
    </row>
    <row r="91" spans="1:69" ht="14.25" customHeight="1" x14ac:dyDescent="0.35">
      <c r="A91" s="3" t="s">
        <v>98</v>
      </c>
      <c r="B91" s="3" t="s">
        <v>95</v>
      </c>
      <c r="C91" s="10">
        <v>7290015733229</v>
      </c>
      <c r="D91" s="11">
        <v>60.5</v>
      </c>
      <c r="E91" s="11">
        <v>60.5</v>
      </c>
      <c r="F91" s="11">
        <v>60.5</v>
      </c>
      <c r="G91" s="11">
        <v>60.5</v>
      </c>
      <c r="H91" s="11">
        <v>60.5</v>
      </c>
      <c r="I91" s="11">
        <v>60.5</v>
      </c>
      <c r="J91" s="11">
        <v>60.5</v>
      </c>
      <c r="K91" s="11">
        <v>60.5</v>
      </c>
      <c r="L91" s="11">
        <v>60.5</v>
      </c>
      <c r="M91" s="11">
        <v>60.5</v>
      </c>
      <c r="N91" s="11">
        <v>60.5</v>
      </c>
      <c r="O91" s="11">
        <v>60.5</v>
      </c>
      <c r="P91" s="11">
        <v>60.5</v>
      </c>
      <c r="Q91" s="11">
        <v>60.5</v>
      </c>
      <c r="R91" s="11">
        <v>60.5</v>
      </c>
      <c r="S91" s="11">
        <v>60.5</v>
      </c>
      <c r="T91" s="11">
        <v>60.5</v>
      </c>
      <c r="U91" s="11">
        <v>60.5</v>
      </c>
      <c r="V91" s="11">
        <v>60.5</v>
      </c>
      <c r="W91" s="11">
        <v>60.5</v>
      </c>
      <c r="X91" s="11">
        <v>60.5</v>
      </c>
      <c r="Y91" s="11">
        <v>60.5</v>
      </c>
      <c r="Z91" s="11">
        <v>60.5</v>
      </c>
      <c r="AA91" s="11">
        <v>60.5</v>
      </c>
      <c r="AB91" s="11">
        <v>60.5</v>
      </c>
      <c r="AC91" s="11">
        <v>60.5</v>
      </c>
      <c r="AD91" s="11">
        <v>60.5</v>
      </c>
      <c r="AE91" s="11">
        <v>60.5</v>
      </c>
      <c r="AF91" s="11">
        <v>60.5</v>
      </c>
      <c r="AG91" s="11">
        <v>60.5</v>
      </c>
      <c r="AH91" s="11">
        <v>60.5</v>
      </c>
      <c r="AI91" s="11">
        <v>60.5</v>
      </c>
      <c r="AJ91" s="11">
        <v>60.5</v>
      </c>
      <c r="AK91" s="11">
        <v>60.5</v>
      </c>
      <c r="AL91" s="11">
        <v>60.5</v>
      </c>
      <c r="AM91" s="11">
        <v>60.5</v>
      </c>
      <c r="AN91" s="11">
        <v>60.5</v>
      </c>
      <c r="AO91" s="11">
        <v>60.5</v>
      </c>
      <c r="AP91" s="11">
        <v>60.5</v>
      </c>
      <c r="AQ91" s="11">
        <v>60.5</v>
      </c>
      <c r="AR91" s="11">
        <v>60.5</v>
      </c>
      <c r="AS91" s="11">
        <v>60.5</v>
      </c>
      <c r="AT91" s="11">
        <v>60.5</v>
      </c>
      <c r="AU91" s="11">
        <v>60.5</v>
      </c>
      <c r="AV91" s="11">
        <v>60.5</v>
      </c>
      <c r="AW91" s="11">
        <v>60.5</v>
      </c>
      <c r="AX91" s="11">
        <v>60.5</v>
      </c>
      <c r="AY91" s="11">
        <v>60.5</v>
      </c>
      <c r="AZ91" s="11">
        <v>60.5</v>
      </c>
      <c r="BA91" s="11">
        <v>60.5</v>
      </c>
      <c r="BB91" s="11">
        <v>60.5</v>
      </c>
      <c r="BC91" s="11">
        <v>60.5</v>
      </c>
      <c r="BD91" s="11">
        <v>60.5</v>
      </c>
      <c r="BE91" s="11">
        <v>60.5</v>
      </c>
      <c r="BF91" s="11">
        <v>60.5</v>
      </c>
      <c r="BG91" s="11">
        <v>50</v>
      </c>
      <c r="BH91" s="11">
        <v>50</v>
      </c>
      <c r="BI91" s="11">
        <v>50</v>
      </c>
      <c r="BJ91" s="11">
        <v>50</v>
      </c>
      <c r="BK91" s="11">
        <v>50</v>
      </c>
      <c r="BL91" s="11">
        <v>50</v>
      </c>
      <c r="BM91" s="11">
        <v>50</v>
      </c>
      <c r="BN91" s="12">
        <v>60.5</v>
      </c>
      <c r="BO91" s="11">
        <v>59.314516129032</v>
      </c>
      <c r="BP91" s="11"/>
      <c r="BQ91" s="11"/>
    </row>
    <row r="92" spans="1:69" ht="14.25" customHeight="1" x14ac:dyDescent="0.35">
      <c r="A92" s="3" t="s">
        <v>98</v>
      </c>
      <c r="B92" s="3" t="s">
        <v>96</v>
      </c>
      <c r="C92" s="10">
        <v>7290000211503</v>
      </c>
      <c r="D92" s="11">
        <v>4.9000000000000004</v>
      </c>
      <c r="E92" s="11">
        <v>4.9000000000000004</v>
      </c>
      <c r="F92" s="11">
        <v>4.9000000000000004</v>
      </c>
      <c r="G92" s="11">
        <v>4.9000000000000004</v>
      </c>
      <c r="H92" s="11">
        <v>4.9000000000000004</v>
      </c>
      <c r="I92" s="11">
        <v>4.9000000000000004</v>
      </c>
      <c r="J92" s="11">
        <v>4.9000000000000004</v>
      </c>
      <c r="K92" s="11">
        <v>4.9000000000000004</v>
      </c>
      <c r="L92" s="11">
        <v>4.9000000000000004</v>
      </c>
      <c r="M92" s="11">
        <v>4.9000000000000004</v>
      </c>
      <c r="N92" s="11">
        <v>4.9000000000000004</v>
      </c>
      <c r="O92" s="11">
        <v>4.9000000000000004</v>
      </c>
      <c r="P92" s="11">
        <v>4.9000000000000004</v>
      </c>
      <c r="Q92" s="11">
        <v>4.9000000000000004</v>
      </c>
      <c r="R92" s="11">
        <v>4.9000000000000004</v>
      </c>
      <c r="S92" s="11">
        <v>4.9000000000000004</v>
      </c>
      <c r="T92" s="11">
        <v>4.9000000000000004</v>
      </c>
      <c r="U92" s="11">
        <v>4.9000000000000004</v>
      </c>
      <c r="V92" s="11">
        <v>4.9000000000000004</v>
      </c>
      <c r="W92" s="11">
        <v>4.9000000000000004</v>
      </c>
      <c r="X92" s="11">
        <v>4.9000000000000004</v>
      </c>
      <c r="Y92" s="11">
        <v>4.9000000000000004</v>
      </c>
      <c r="Z92" s="11">
        <v>4.9000000000000004</v>
      </c>
      <c r="AA92" s="11">
        <v>4.9000000000000004</v>
      </c>
      <c r="AB92" s="11">
        <v>4.9000000000000004</v>
      </c>
      <c r="AC92" s="11">
        <v>4.9000000000000004</v>
      </c>
      <c r="AD92" s="11">
        <v>4.9000000000000004</v>
      </c>
      <c r="AE92" s="11">
        <v>4.9000000000000004</v>
      </c>
      <c r="AF92" s="11">
        <v>4.9000000000000004</v>
      </c>
      <c r="AG92" s="11">
        <v>4.9000000000000004</v>
      </c>
      <c r="AH92" s="11">
        <v>4.9000000000000004</v>
      </c>
      <c r="AI92" s="11">
        <v>4.9000000000000004</v>
      </c>
      <c r="AJ92" s="11">
        <v>4.9000000000000004</v>
      </c>
      <c r="AK92" s="11">
        <v>4.9000000000000004</v>
      </c>
      <c r="AL92" s="11">
        <v>4.9000000000000004</v>
      </c>
      <c r="AM92" s="11">
        <v>4.9000000000000004</v>
      </c>
      <c r="AN92" s="11">
        <v>4.9000000000000004</v>
      </c>
      <c r="AO92" s="11">
        <v>4.9000000000000004</v>
      </c>
      <c r="AP92" s="11">
        <v>4.9000000000000004</v>
      </c>
      <c r="AQ92" s="11">
        <v>4.9000000000000004</v>
      </c>
      <c r="AR92" s="11">
        <v>4.9000000000000004</v>
      </c>
      <c r="AS92" s="11">
        <v>4.9000000000000004</v>
      </c>
      <c r="AT92" s="11">
        <v>4.9000000000000004</v>
      </c>
      <c r="AU92" s="11">
        <v>4.9000000000000004</v>
      </c>
      <c r="AV92" s="11">
        <v>4.9000000000000004</v>
      </c>
      <c r="AW92" s="11">
        <v>4.9000000000000004</v>
      </c>
      <c r="AX92" s="11">
        <v>4.9000000000000004</v>
      </c>
      <c r="AY92" s="11">
        <v>4.9000000000000004</v>
      </c>
      <c r="AZ92" s="11">
        <v>4.9000000000000004</v>
      </c>
      <c r="BA92" s="11">
        <v>4.9000000000000004</v>
      </c>
      <c r="BB92" s="11">
        <v>4.9000000000000004</v>
      </c>
      <c r="BC92" s="11">
        <v>4.9000000000000004</v>
      </c>
      <c r="BD92" s="11">
        <v>4.9000000000000004</v>
      </c>
      <c r="BE92" s="11">
        <v>4.9000000000000004</v>
      </c>
      <c r="BF92" s="11">
        <v>4.9000000000000004</v>
      </c>
      <c r="BG92" s="11">
        <v>4.9000000000000004</v>
      </c>
      <c r="BH92" s="11">
        <v>4.9000000000000004</v>
      </c>
      <c r="BI92" s="11">
        <v>4.9000000000000004</v>
      </c>
      <c r="BJ92" s="11">
        <v>4.9000000000000004</v>
      </c>
      <c r="BK92" s="11">
        <v>4.9000000000000004</v>
      </c>
      <c r="BL92" s="11">
        <v>4.9000000000000004</v>
      </c>
      <c r="BM92" s="11">
        <v>4.9000000000000004</v>
      </c>
      <c r="BN92" s="12">
        <v>4.9000000000000004</v>
      </c>
      <c r="BO92" s="11">
        <v>4.9000000000000004</v>
      </c>
      <c r="BP92" s="11"/>
      <c r="BQ92" s="11"/>
    </row>
    <row r="93" spans="1:69" ht="14.25" customHeight="1" x14ac:dyDescent="0.35">
      <c r="D93" s="16">
        <f t="shared" ref="D93:BO93" si="1">SUM(D6:D92)</f>
        <v>1278.9755886350586</v>
      </c>
      <c r="E93" s="16">
        <f t="shared" si="1"/>
        <v>1275.7977843404528</v>
      </c>
      <c r="F93" s="16">
        <f t="shared" si="1"/>
        <v>1336.0472973366957</v>
      </c>
      <c r="G93" s="16">
        <f t="shared" si="1"/>
        <v>1342.7990517203887</v>
      </c>
      <c r="H93" s="16">
        <f t="shared" si="1"/>
        <v>1343.8132476665387</v>
      </c>
      <c r="I93" s="16">
        <f t="shared" si="1"/>
        <v>1342.8066810966818</v>
      </c>
      <c r="J93" s="16">
        <f t="shared" si="1"/>
        <v>1339.3594133644135</v>
      </c>
      <c r="K93" s="16">
        <f t="shared" si="1"/>
        <v>1344.8094133225607</v>
      </c>
      <c r="L93" s="16">
        <f t="shared" si="1"/>
        <v>1308.2304321566171</v>
      </c>
      <c r="M93" s="16">
        <f t="shared" si="1"/>
        <v>1304.6950123183069</v>
      </c>
      <c r="N93" s="16">
        <f t="shared" si="1"/>
        <v>1308.9135525228417</v>
      </c>
      <c r="O93" s="16">
        <f t="shared" si="1"/>
        <v>1309.3682111436956</v>
      </c>
      <c r="P93" s="16">
        <f t="shared" si="1"/>
        <v>1313.4050733137835</v>
      </c>
      <c r="Q93" s="16">
        <f t="shared" si="1"/>
        <v>1294.0138905180841</v>
      </c>
      <c r="R93" s="16">
        <f t="shared" si="1"/>
        <v>1286.2041414141408</v>
      </c>
      <c r="S93" s="16">
        <f t="shared" si="1"/>
        <v>1292.5250000000001</v>
      </c>
      <c r="T93" s="16">
        <f t="shared" si="1"/>
        <v>1292.175</v>
      </c>
      <c r="U93" s="16">
        <f t="shared" si="1"/>
        <v>1308.6470333333334</v>
      </c>
      <c r="V93" s="16">
        <f t="shared" si="1"/>
        <v>1309.6125000000002</v>
      </c>
      <c r="W93" s="16">
        <f t="shared" si="1"/>
        <v>1311.1125000000002</v>
      </c>
      <c r="X93" s="16">
        <f t="shared" si="1"/>
        <v>1304.2908000000002</v>
      </c>
      <c r="Y93" s="16">
        <f t="shared" si="1"/>
        <v>1296.3954319148941</v>
      </c>
      <c r="Z93" s="16">
        <f t="shared" si="1"/>
        <v>1298.2354319148938</v>
      </c>
      <c r="AA93" s="16">
        <f t="shared" si="1"/>
        <v>1296.4147936170209</v>
      </c>
      <c r="AB93" s="16">
        <f t="shared" si="1"/>
        <v>1301.5226895353885</v>
      </c>
      <c r="AC93" s="16">
        <f t="shared" si="1"/>
        <v>1305.408595652174</v>
      </c>
      <c r="AD93" s="16">
        <f t="shared" si="1"/>
        <v>1300.1615956521739</v>
      </c>
      <c r="AE93" s="16">
        <f t="shared" si="1"/>
        <v>1293.8402723404256</v>
      </c>
      <c r="AF93" s="16">
        <f t="shared" si="1"/>
        <v>1296.9966791666668</v>
      </c>
      <c r="AG93" s="16">
        <f t="shared" si="1"/>
        <v>1297.2954285714291</v>
      </c>
      <c r="AH93" s="16">
        <f t="shared" si="1"/>
        <v>1294.9055959183668</v>
      </c>
      <c r="AI93" s="16">
        <f t="shared" si="1"/>
        <v>1297.9907768937244</v>
      </c>
      <c r="AJ93" s="16">
        <f t="shared" si="1"/>
        <v>1386.9198279627956</v>
      </c>
      <c r="AK93" s="16">
        <f t="shared" si="1"/>
        <v>1312.1483795918366</v>
      </c>
      <c r="AL93" s="16">
        <f t="shared" si="1"/>
        <v>1311.6879795918367</v>
      </c>
      <c r="AM93" s="16">
        <f t="shared" si="1"/>
        <v>1305.6337224489798</v>
      </c>
      <c r="AN93" s="16">
        <f t="shared" si="1"/>
        <v>1305.7912470729543</v>
      </c>
      <c r="AO93" s="16">
        <f t="shared" si="1"/>
        <v>1306.2903592126561</v>
      </c>
      <c r="AP93" s="16">
        <f t="shared" si="1"/>
        <v>1305.9930571920459</v>
      </c>
      <c r="AQ93" s="16">
        <f t="shared" si="1"/>
        <v>1306.3635030732862</v>
      </c>
      <c r="AR93" s="16">
        <f t="shared" si="1"/>
        <v>1302.5938187451402</v>
      </c>
      <c r="AS93" s="16">
        <f t="shared" si="1"/>
        <v>1306.4928599822533</v>
      </c>
      <c r="AT93" s="16">
        <f t="shared" si="1"/>
        <v>1293.1326520614616</v>
      </c>
      <c r="AU93" s="16">
        <f t="shared" si="1"/>
        <v>1291.7934441406694</v>
      </c>
      <c r="AV93" s="16">
        <f t="shared" si="1"/>
        <v>1298.0970800631769</v>
      </c>
      <c r="AW93" s="16">
        <f t="shared" si="1"/>
        <v>1297.3937240464868</v>
      </c>
      <c r="AX93" s="16">
        <f t="shared" si="1"/>
        <v>1298.088566666667</v>
      </c>
      <c r="AY93" s="16">
        <f t="shared" si="1"/>
        <v>1298.4159263157894</v>
      </c>
      <c r="AZ93" s="16">
        <f t="shared" si="1"/>
        <v>1348.5143263157893</v>
      </c>
      <c r="BA93" s="16">
        <f t="shared" si="1"/>
        <v>1298.120527659574</v>
      </c>
      <c r="BB93" s="16">
        <f t="shared" si="1"/>
        <v>1298.1893463917529</v>
      </c>
      <c r="BC93" s="16">
        <f t="shared" si="1"/>
        <v>1338.4384361785142</v>
      </c>
      <c r="BD93" s="16">
        <f t="shared" si="1"/>
        <v>1337.3601763863576</v>
      </c>
      <c r="BE93" s="16">
        <f t="shared" si="1"/>
        <v>1363.2502061855673</v>
      </c>
      <c r="BF93" s="16">
        <f t="shared" si="1"/>
        <v>1341.5098833333334</v>
      </c>
      <c r="BG93" s="16">
        <f t="shared" si="1"/>
        <v>1318.4798833333334</v>
      </c>
      <c r="BH93" s="16">
        <f t="shared" si="1"/>
        <v>1364.4195959595968</v>
      </c>
      <c r="BI93" s="16">
        <f t="shared" si="1"/>
        <v>1375.0495959595969</v>
      </c>
      <c r="BJ93" s="16">
        <f t="shared" si="1"/>
        <v>1373.2990000000007</v>
      </c>
      <c r="BK93" s="16">
        <f t="shared" si="1"/>
        <v>1365.584409090909</v>
      </c>
      <c r="BL93" s="16">
        <f t="shared" si="1"/>
        <v>1375.8400000000008</v>
      </c>
      <c r="BM93" s="16">
        <f t="shared" si="1"/>
        <v>1365.5000000000009</v>
      </c>
      <c r="BN93" s="16"/>
      <c r="BO93" s="16">
        <f t="shared" si="1"/>
        <v>1347.6953298442445</v>
      </c>
      <c r="BP93" s="16"/>
      <c r="BQ93" s="16"/>
    </row>
    <row r="94" spans="1:69" ht="14.25" customHeight="1" x14ac:dyDescent="0.35">
      <c r="D94" s="17">
        <f t="shared" ref="D94:BM94" si="2">$BQ$6/D93-1</f>
        <v>6.7651339191925119E-2</v>
      </c>
      <c r="E94" s="17">
        <f t="shared" si="2"/>
        <v>7.0310684624617981E-2</v>
      </c>
      <c r="F94" s="17">
        <f t="shared" si="2"/>
        <v>2.2044655695959925E-2</v>
      </c>
      <c r="G94" s="17">
        <f t="shared" si="2"/>
        <v>1.6905692814221052E-2</v>
      </c>
      <c r="H94" s="17">
        <f t="shared" si="2"/>
        <v>1.6138218886530664E-2</v>
      </c>
      <c r="I94" s="17">
        <f t="shared" si="2"/>
        <v>1.689991509781974E-2</v>
      </c>
      <c r="J94" s="17">
        <f t="shared" si="2"/>
        <v>1.951723068113842E-2</v>
      </c>
      <c r="K94" s="17">
        <f t="shared" si="2"/>
        <v>1.5385515949297934E-2</v>
      </c>
      <c r="L94" s="17">
        <f t="shared" si="2"/>
        <v>4.3776361133087915E-2</v>
      </c>
      <c r="M94" s="17">
        <f t="shared" si="2"/>
        <v>4.6604752150964268E-2</v>
      </c>
      <c r="N94" s="17">
        <f t="shared" si="2"/>
        <v>4.3231615539538693E-2</v>
      </c>
      <c r="O94" s="17">
        <f t="shared" si="2"/>
        <v>4.2869368889959292E-2</v>
      </c>
      <c r="P94" s="17">
        <f t="shared" si="2"/>
        <v>3.9664021210744416E-2</v>
      </c>
      <c r="Q94" s="17">
        <f t="shared" si="2"/>
        <v>5.5243695609245691E-2</v>
      </c>
      <c r="R94" s="17">
        <f t="shared" si="2"/>
        <v>6.1651067690294381E-2</v>
      </c>
      <c r="S94" s="17">
        <f t="shared" si="2"/>
        <v>5.6459256107232569E-2</v>
      </c>
      <c r="T94" s="17">
        <f t="shared" si="2"/>
        <v>5.6745409870954777E-2</v>
      </c>
      <c r="U94" s="17">
        <f t="shared" si="2"/>
        <v>4.3444080197739821E-2</v>
      </c>
      <c r="V94" s="17">
        <f t="shared" si="2"/>
        <v>4.2674837022402157E-2</v>
      </c>
      <c r="W94" s="17">
        <f t="shared" si="2"/>
        <v>4.1481947582683087E-2</v>
      </c>
      <c r="X94" s="17">
        <f t="shared" si="2"/>
        <v>4.6929105073807653E-2</v>
      </c>
      <c r="Y94" s="17">
        <f t="shared" si="2"/>
        <v>5.3305161668946166E-2</v>
      </c>
      <c r="Z94" s="17">
        <f t="shared" si="2"/>
        <v>5.1812303401619575E-2</v>
      </c>
      <c r="AA94" s="17">
        <f t="shared" si="2"/>
        <v>5.328943076176329E-2</v>
      </c>
      <c r="AB94" s="17">
        <f t="shared" si="2"/>
        <v>4.915573964173503E-2</v>
      </c>
      <c r="AC94" s="17">
        <f t="shared" si="2"/>
        <v>4.6032640315046836E-2</v>
      </c>
      <c r="AD94" s="17">
        <f t="shared" si="2"/>
        <v>5.0254064238109297E-2</v>
      </c>
      <c r="AE94" s="17">
        <f t="shared" si="2"/>
        <v>5.5385296926915295E-2</v>
      </c>
      <c r="AF94" s="17">
        <f t="shared" si="2"/>
        <v>5.2816882212333827E-2</v>
      </c>
      <c r="AG94" s="17">
        <f t="shared" si="2"/>
        <v>5.2574432875076127E-2</v>
      </c>
      <c r="AH94" s="17">
        <f t="shared" si="2"/>
        <v>5.4517027576491017E-2</v>
      </c>
      <c r="AI94" s="17">
        <f t="shared" si="2"/>
        <v>5.2010556860685675E-2</v>
      </c>
      <c r="AJ94" s="17">
        <f t="shared" si="2"/>
        <v>-1.5444171704039777E-2</v>
      </c>
      <c r="AK94" s="17">
        <f t="shared" si="2"/>
        <v>4.0659746441755518E-2</v>
      </c>
      <c r="AL94" s="17">
        <f t="shared" si="2"/>
        <v>4.1025016044523799E-2</v>
      </c>
      <c r="AM94" s="17">
        <f t="shared" si="2"/>
        <v>4.5852275811879117E-2</v>
      </c>
      <c r="AN94" s="17">
        <f t="shared" si="2"/>
        <v>4.5726109024615491E-2</v>
      </c>
      <c r="AO94" s="17">
        <f t="shared" si="2"/>
        <v>4.5326554214969894E-2</v>
      </c>
      <c r="AP94" s="17">
        <f t="shared" si="2"/>
        <v>4.5564516962975476E-2</v>
      </c>
      <c r="AQ94" s="17">
        <f t="shared" si="2"/>
        <v>4.5268025926622268E-2</v>
      </c>
      <c r="AR94" s="17">
        <f t="shared" si="2"/>
        <v>4.8293013792635398E-2</v>
      </c>
      <c r="AS94" s="17">
        <f t="shared" si="2"/>
        <v>4.5164533098595916E-2</v>
      </c>
      <c r="AT94" s="17">
        <f t="shared" si="2"/>
        <v>5.5962818526911429E-2</v>
      </c>
      <c r="AU94" s="17">
        <f t="shared" si="2"/>
        <v>5.7057539805338564E-2</v>
      </c>
      <c r="AV94" s="17">
        <f t="shared" si="2"/>
        <v>5.1924406095685605E-2</v>
      </c>
      <c r="AW94" s="17">
        <f t="shared" si="2"/>
        <v>5.2494685839156841E-2</v>
      </c>
      <c r="AX94" s="17">
        <f t="shared" si="2"/>
        <v>5.1931305046802878E-2</v>
      </c>
      <c r="AY94" s="17">
        <f t="shared" si="2"/>
        <v>5.1666089674793358E-2</v>
      </c>
      <c r="AZ94" s="17">
        <f t="shared" si="2"/>
        <v>1.2595842218908748E-2</v>
      </c>
      <c r="BA94" s="17">
        <f t="shared" si="2"/>
        <v>5.1905405472562505E-2</v>
      </c>
      <c r="BB94" s="17">
        <f t="shared" si="2"/>
        <v>5.1849642577436184E-2</v>
      </c>
      <c r="BC94" s="17">
        <f t="shared" si="2"/>
        <v>2.0218758734060538E-2</v>
      </c>
      <c r="BD94" s="17">
        <f t="shared" si="2"/>
        <v>2.104132013985871E-2</v>
      </c>
      <c r="BE94" s="17">
        <f t="shared" si="2"/>
        <v>1.6503161372911634E-3</v>
      </c>
      <c r="BF94" s="17">
        <f t="shared" si="2"/>
        <v>1.7882922045313387E-2</v>
      </c>
      <c r="BG94" s="17">
        <f t="shared" si="2"/>
        <v>3.5662369415749406E-2</v>
      </c>
      <c r="BH94" s="17">
        <f t="shared" si="2"/>
        <v>7.9184148600885962E-4</v>
      </c>
      <c r="BI94" s="17">
        <f t="shared" si="2"/>
        <v>-6.944910196443943E-3</v>
      </c>
      <c r="BJ94" s="17">
        <f t="shared" si="2"/>
        <v>-5.6790254707822507E-3</v>
      </c>
      <c r="BK94" s="17">
        <f t="shared" si="2"/>
        <v>-6.1811697868119353E-5</v>
      </c>
      <c r="BL94" s="17">
        <f t="shared" si="2"/>
        <v>-7.5154087684613513E-3</v>
      </c>
      <c r="BM94" s="17">
        <f t="shared" si="2"/>
        <v>0</v>
      </c>
      <c r="BN94" s="17"/>
      <c r="BO94" s="8"/>
      <c r="BP94" s="8"/>
      <c r="BQ94" s="8"/>
    </row>
    <row r="95" spans="1:69" ht="14.25" customHeight="1" x14ac:dyDescent="0.3"/>
    <row r="96" spans="1:69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A3:BO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000"/>
  <sheetViews>
    <sheetView rightToLeft="1" topLeftCell="AF87" workbookViewId="0">
      <selection activeCell="BO5" sqref="BO5"/>
    </sheetView>
  </sheetViews>
  <sheetFormatPr defaultColWidth="13.25" defaultRowHeight="14" x14ac:dyDescent="0.3"/>
  <cols>
    <col min="1" max="1" width="8" style="2" customWidth="1"/>
    <col min="2" max="2" width="60.75" style="2" customWidth="1"/>
    <col min="3" max="3" width="12.6640625" style="2" customWidth="1"/>
    <col min="4" max="4" width="9.58203125" style="2" customWidth="1"/>
    <col min="5" max="9" width="8" style="2" customWidth="1"/>
    <col min="10" max="10" width="9.58203125" style="2" bestFit="1" customWidth="1"/>
    <col min="11" max="50" width="8" style="2" customWidth="1"/>
    <col min="51" max="51" width="9.75" style="2" customWidth="1"/>
    <col min="52" max="53" width="9.75" style="2" bestFit="1" customWidth="1"/>
    <col min="54" max="59" width="8" style="2" customWidth="1"/>
    <col min="60" max="61" width="9.75" style="2" bestFit="1" customWidth="1"/>
    <col min="62" max="63" width="8" style="2" customWidth="1"/>
    <col min="64" max="65" width="9.75" style="2" bestFit="1" customWidth="1"/>
    <col min="66" max="66" width="9.75" style="2" customWidth="1"/>
    <col min="67" max="70" width="8" style="2" customWidth="1"/>
    <col min="71" max="16384" width="13.25" style="2"/>
  </cols>
  <sheetData>
    <row r="1" spans="1:70" ht="14.25" customHeight="1" x14ac:dyDescent="0.3">
      <c r="A1" s="3" t="s">
        <v>0</v>
      </c>
      <c r="B1" s="4" t="s">
        <v>1</v>
      </c>
    </row>
    <row r="2" spans="1:70" ht="14.25" customHeight="1" x14ac:dyDescent="0.3"/>
    <row r="3" spans="1:70" ht="14.25" customHeight="1" x14ac:dyDescent="0.3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5"/>
      <c r="BQ3" s="5"/>
      <c r="BR3" s="5"/>
    </row>
    <row r="4" spans="1:70" ht="14.25" customHeight="1" x14ac:dyDescent="0.3"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  <c r="I4" s="4">
        <v>8</v>
      </c>
      <c r="J4" s="4">
        <v>9</v>
      </c>
      <c r="K4" s="4">
        <v>10</v>
      </c>
      <c r="L4" s="4">
        <v>11</v>
      </c>
      <c r="M4" s="4">
        <v>12</v>
      </c>
      <c r="N4" s="4">
        <v>13</v>
      </c>
      <c r="O4" s="4">
        <v>14</v>
      </c>
      <c r="P4" s="4">
        <v>15</v>
      </c>
      <c r="Q4" s="4">
        <v>16</v>
      </c>
      <c r="R4" s="4">
        <v>17</v>
      </c>
      <c r="S4" s="4">
        <v>18</v>
      </c>
      <c r="T4" s="4">
        <v>19</v>
      </c>
      <c r="U4" s="4">
        <v>20</v>
      </c>
      <c r="V4" s="4">
        <v>21</v>
      </c>
      <c r="W4" s="4">
        <v>22</v>
      </c>
      <c r="X4" s="4">
        <v>23</v>
      </c>
      <c r="Y4" s="4">
        <v>24</v>
      </c>
      <c r="Z4" s="4">
        <v>25</v>
      </c>
      <c r="AA4" s="4">
        <v>26</v>
      </c>
      <c r="AB4" s="4">
        <v>27</v>
      </c>
      <c r="AC4" s="4">
        <v>28</v>
      </c>
      <c r="AD4" s="4">
        <v>29</v>
      </c>
      <c r="AE4" s="4">
        <v>30</v>
      </c>
      <c r="AF4" s="4">
        <v>31</v>
      </c>
      <c r="AG4" s="4">
        <v>32</v>
      </c>
      <c r="AH4" s="4">
        <v>33</v>
      </c>
      <c r="AI4" s="4">
        <v>34</v>
      </c>
      <c r="AJ4" s="4">
        <v>35</v>
      </c>
      <c r="AK4" s="4">
        <v>36</v>
      </c>
      <c r="AL4" s="4">
        <v>37</v>
      </c>
      <c r="AM4" s="4">
        <v>38</v>
      </c>
      <c r="AN4" s="4">
        <v>39</v>
      </c>
      <c r="AO4" s="4">
        <v>40</v>
      </c>
      <c r="AP4" s="4">
        <v>41</v>
      </c>
      <c r="AQ4" s="4">
        <v>42</v>
      </c>
      <c r="AR4" s="4">
        <v>43</v>
      </c>
      <c r="AS4" s="4">
        <v>44</v>
      </c>
      <c r="AT4" s="4">
        <v>45</v>
      </c>
      <c r="AU4" s="4">
        <v>46</v>
      </c>
      <c r="AV4" s="4">
        <v>47</v>
      </c>
      <c r="AW4" s="4">
        <v>48</v>
      </c>
      <c r="AX4" s="4">
        <v>49</v>
      </c>
      <c r="AY4" s="4">
        <v>50</v>
      </c>
      <c r="AZ4" s="4">
        <v>51</v>
      </c>
      <c r="BA4" s="4">
        <v>52</v>
      </c>
      <c r="BB4" s="4">
        <v>53</v>
      </c>
      <c r="BC4" s="4">
        <v>54</v>
      </c>
      <c r="BD4" s="4">
        <v>55</v>
      </c>
      <c r="BE4" s="4">
        <v>56</v>
      </c>
      <c r="BF4" s="4">
        <v>57</v>
      </c>
      <c r="BG4" s="4">
        <v>58</v>
      </c>
      <c r="BH4" s="4">
        <v>59</v>
      </c>
      <c r="BI4" s="4">
        <v>60</v>
      </c>
      <c r="BJ4" s="4">
        <v>61</v>
      </c>
      <c r="BK4" s="4">
        <v>62</v>
      </c>
      <c r="BL4" s="4">
        <v>63</v>
      </c>
      <c r="BM4" s="4">
        <v>64</v>
      </c>
      <c r="BN4" s="4"/>
    </row>
    <row r="5" spans="1:70" ht="14.25" customHeight="1" x14ac:dyDescent="0.35">
      <c r="A5" s="5" t="s">
        <v>3</v>
      </c>
      <c r="B5" s="5" t="s">
        <v>4</v>
      </c>
      <c r="C5" s="5" t="s">
        <v>5</v>
      </c>
      <c r="D5" s="6">
        <v>45153</v>
      </c>
      <c r="E5" s="6">
        <v>45154</v>
      </c>
      <c r="F5" s="6">
        <v>45155</v>
      </c>
      <c r="G5" s="6">
        <v>45156</v>
      </c>
      <c r="H5" s="6">
        <v>45157</v>
      </c>
      <c r="I5" s="6">
        <v>45158</v>
      </c>
      <c r="J5" s="6">
        <v>45159</v>
      </c>
      <c r="K5" s="6">
        <v>45160</v>
      </c>
      <c r="L5" s="6">
        <v>45161</v>
      </c>
      <c r="M5" s="6">
        <v>45162</v>
      </c>
      <c r="N5" s="6">
        <v>45163</v>
      </c>
      <c r="O5" s="6">
        <v>45164</v>
      </c>
      <c r="P5" s="6">
        <v>45165</v>
      </c>
      <c r="Q5" s="6">
        <v>45166</v>
      </c>
      <c r="R5" s="6">
        <v>45167</v>
      </c>
      <c r="S5" s="6">
        <v>45168</v>
      </c>
      <c r="T5" s="6">
        <v>45169</v>
      </c>
      <c r="U5" s="6">
        <v>45170</v>
      </c>
      <c r="V5" s="6">
        <v>45171</v>
      </c>
      <c r="W5" s="6">
        <v>45172</v>
      </c>
      <c r="X5" s="6">
        <v>45173</v>
      </c>
      <c r="Y5" s="6">
        <v>45174</v>
      </c>
      <c r="Z5" s="6">
        <v>45175</v>
      </c>
      <c r="AA5" s="6">
        <v>45176</v>
      </c>
      <c r="AB5" s="6">
        <v>45177</v>
      </c>
      <c r="AC5" s="6">
        <v>45178</v>
      </c>
      <c r="AD5" s="6">
        <v>45179</v>
      </c>
      <c r="AE5" s="6">
        <v>45180</v>
      </c>
      <c r="AF5" s="6">
        <v>45181</v>
      </c>
      <c r="AG5" s="6">
        <v>45182</v>
      </c>
      <c r="AH5" s="6">
        <v>45183</v>
      </c>
      <c r="AI5" s="6">
        <v>45184</v>
      </c>
      <c r="AJ5" s="6">
        <v>45185</v>
      </c>
      <c r="AK5" s="6">
        <v>45186</v>
      </c>
      <c r="AL5" s="6">
        <v>45187</v>
      </c>
      <c r="AM5" s="6">
        <v>45188</v>
      </c>
      <c r="AN5" s="6">
        <v>45189</v>
      </c>
      <c r="AO5" s="6">
        <v>45190</v>
      </c>
      <c r="AP5" s="6">
        <v>45191</v>
      </c>
      <c r="AQ5" s="6">
        <v>45192</v>
      </c>
      <c r="AR5" s="6">
        <v>45193</v>
      </c>
      <c r="AS5" s="6">
        <v>45194</v>
      </c>
      <c r="AT5" s="6">
        <v>45195</v>
      </c>
      <c r="AU5" s="6">
        <v>45196</v>
      </c>
      <c r="AV5" s="6">
        <v>45197</v>
      </c>
      <c r="AW5" s="6">
        <v>45198</v>
      </c>
      <c r="AX5" s="6">
        <v>45199</v>
      </c>
      <c r="AY5" s="6">
        <v>45200</v>
      </c>
      <c r="AZ5" s="6">
        <v>45201</v>
      </c>
      <c r="BA5" s="6">
        <v>45202</v>
      </c>
      <c r="BB5" s="6">
        <v>45203</v>
      </c>
      <c r="BC5" s="6">
        <v>45204</v>
      </c>
      <c r="BD5" s="6">
        <v>45205</v>
      </c>
      <c r="BE5" s="6">
        <v>45206</v>
      </c>
      <c r="BF5" s="6">
        <v>45207</v>
      </c>
      <c r="BG5" s="6">
        <v>45208</v>
      </c>
      <c r="BH5" s="6">
        <v>45209</v>
      </c>
      <c r="BI5" s="6">
        <v>45210</v>
      </c>
      <c r="BJ5" s="6">
        <v>45211</v>
      </c>
      <c r="BK5" s="6">
        <v>45212</v>
      </c>
      <c r="BL5" s="6">
        <v>45213</v>
      </c>
      <c r="BM5" s="6">
        <v>45214</v>
      </c>
      <c r="BN5" s="6">
        <v>45245</v>
      </c>
      <c r="BO5" s="5" t="s">
        <v>7</v>
      </c>
      <c r="BP5" s="8" t="s">
        <v>8</v>
      </c>
      <c r="BQ5" s="9" t="s">
        <v>9</v>
      </c>
      <c r="BR5" s="5"/>
    </row>
    <row r="6" spans="1:70" ht="14.25" customHeight="1" x14ac:dyDescent="0.35">
      <c r="A6" s="3" t="s">
        <v>101</v>
      </c>
      <c r="B6" s="3" t="s">
        <v>11</v>
      </c>
      <c r="C6" s="10">
        <v>7290000060880</v>
      </c>
      <c r="D6" s="11">
        <v>5.66</v>
      </c>
      <c r="E6" s="11">
        <v>5.66</v>
      </c>
      <c r="F6" s="11">
        <v>5.66</v>
      </c>
      <c r="G6" s="11">
        <v>5.67</v>
      </c>
      <c r="H6" s="11">
        <v>5.67</v>
      </c>
      <c r="I6" s="11">
        <v>5.67</v>
      </c>
      <c r="J6" s="11">
        <v>5.63</v>
      </c>
      <c r="K6" s="11">
        <v>5.63</v>
      </c>
      <c r="L6" s="11">
        <v>5.63</v>
      </c>
      <c r="M6" s="11">
        <v>5.63</v>
      </c>
      <c r="N6" s="11">
        <v>5.63</v>
      </c>
      <c r="O6" s="11">
        <v>5.63</v>
      </c>
      <c r="P6" s="11">
        <v>5.63</v>
      </c>
      <c r="Q6" s="11">
        <v>5.63</v>
      </c>
      <c r="R6" s="11">
        <v>5.63</v>
      </c>
      <c r="S6" s="11">
        <v>5.63</v>
      </c>
      <c r="T6" s="11">
        <v>5.35</v>
      </c>
      <c r="U6" s="11">
        <v>5.37</v>
      </c>
      <c r="V6" s="11">
        <v>5.37</v>
      </c>
      <c r="W6" s="11">
        <v>5.3897058823529003</v>
      </c>
      <c r="X6" s="11">
        <v>5.3798529411764999</v>
      </c>
      <c r="Y6" s="11">
        <v>5.36</v>
      </c>
      <c r="Z6" s="11">
        <v>5.36</v>
      </c>
      <c r="AA6" s="11">
        <v>5.36</v>
      </c>
      <c r="AB6" s="11">
        <v>5.36</v>
      </c>
      <c r="AC6" s="11">
        <v>5.36</v>
      </c>
      <c r="AD6" s="11">
        <v>5.36</v>
      </c>
      <c r="AE6" s="11">
        <v>5.35</v>
      </c>
      <c r="AF6" s="11">
        <v>5.35</v>
      </c>
      <c r="AG6" s="11">
        <v>5.36</v>
      </c>
      <c r="AH6" s="11">
        <v>5.66</v>
      </c>
      <c r="AI6" s="11">
        <v>5.67</v>
      </c>
      <c r="AJ6" s="11">
        <v>5.67</v>
      </c>
      <c r="AK6" s="11">
        <v>5.67</v>
      </c>
      <c r="AL6" s="11">
        <v>5.66</v>
      </c>
      <c r="AM6" s="11">
        <v>5.67</v>
      </c>
      <c r="AN6" s="11">
        <v>5.67</v>
      </c>
      <c r="AO6" s="11">
        <v>5.66</v>
      </c>
      <c r="AP6" s="11">
        <v>5.67</v>
      </c>
      <c r="AQ6" s="11">
        <v>5.67</v>
      </c>
      <c r="AR6" s="11">
        <v>5.67</v>
      </c>
      <c r="AS6" s="11">
        <v>5.67</v>
      </c>
      <c r="AT6" s="11">
        <v>5.67</v>
      </c>
      <c r="AU6" s="11">
        <v>5.67</v>
      </c>
      <c r="AV6" s="11">
        <v>5.67</v>
      </c>
      <c r="AW6" s="11">
        <v>5.67</v>
      </c>
      <c r="AX6" s="11">
        <v>5.67</v>
      </c>
      <c r="AY6" s="11">
        <v>5.66</v>
      </c>
      <c r="AZ6" s="11">
        <v>5.66</v>
      </c>
      <c r="BA6" s="11">
        <v>5.66</v>
      </c>
      <c r="BB6" s="11">
        <v>5.66</v>
      </c>
      <c r="BC6" s="11">
        <v>5.67</v>
      </c>
      <c r="BD6" s="11">
        <v>5.67</v>
      </c>
      <c r="BE6" s="11">
        <v>5.67</v>
      </c>
      <c r="BF6" s="11">
        <v>5.7428358208955004</v>
      </c>
      <c r="BG6" s="11">
        <v>5.7281818181817998</v>
      </c>
      <c r="BH6" s="11">
        <v>5.7428358208955004</v>
      </c>
      <c r="BI6" s="11">
        <v>5.7428358208955004</v>
      </c>
      <c r="BJ6" s="11">
        <v>5.7428358208955004</v>
      </c>
      <c r="BK6" s="11">
        <v>5.7428358208955004</v>
      </c>
      <c r="BL6" s="11">
        <v>5.7428358208955004</v>
      </c>
      <c r="BM6" s="11">
        <v>5.7445454545455004</v>
      </c>
      <c r="BN6" s="12">
        <v>5.67</v>
      </c>
      <c r="BO6" s="11">
        <v>5.6017629197036998</v>
      </c>
      <c r="BP6" s="13">
        <f>'[1]טבלה מסכמת סלים'!D3</f>
        <v>45214</v>
      </c>
      <c r="BQ6" s="14">
        <f>HLOOKUP(BP6,D5:BM93,89,FALSE)</f>
        <v>1334.8762870056837</v>
      </c>
      <c r="BR6" s="11"/>
    </row>
    <row r="7" spans="1:70" ht="14.25" customHeight="1" x14ac:dyDescent="0.35">
      <c r="A7" s="3" t="s">
        <v>101</v>
      </c>
      <c r="B7" s="3" t="s">
        <v>12</v>
      </c>
      <c r="C7" s="10">
        <v>7290000060781</v>
      </c>
      <c r="D7" s="11">
        <v>5.67</v>
      </c>
      <c r="E7" s="11">
        <v>5.67</v>
      </c>
      <c r="F7" s="11">
        <v>5.66</v>
      </c>
      <c r="G7" s="11">
        <v>5.66</v>
      </c>
      <c r="H7" s="11">
        <v>5.66</v>
      </c>
      <c r="I7" s="11">
        <v>5.66</v>
      </c>
      <c r="J7" s="11">
        <v>5.62</v>
      </c>
      <c r="K7" s="11">
        <v>5.62</v>
      </c>
      <c r="L7" s="11">
        <v>5.63</v>
      </c>
      <c r="M7" s="11">
        <v>5.62</v>
      </c>
      <c r="N7" s="11">
        <v>5.62</v>
      </c>
      <c r="O7" s="11">
        <v>5.63</v>
      </c>
      <c r="P7" s="11">
        <v>5.63</v>
      </c>
      <c r="Q7" s="11">
        <v>5.63</v>
      </c>
      <c r="R7" s="11">
        <v>5.66</v>
      </c>
      <c r="S7" s="11">
        <v>5.66</v>
      </c>
      <c r="T7" s="11">
        <v>5.66</v>
      </c>
      <c r="U7" s="11">
        <v>5.66</v>
      </c>
      <c r="V7" s="11">
        <v>5.66</v>
      </c>
      <c r="W7" s="11">
        <v>5.6908823529412</v>
      </c>
      <c r="X7" s="11">
        <v>5.6852941176470999</v>
      </c>
      <c r="Y7" s="11">
        <v>5.67</v>
      </c>
      <c r="Z7" s="11">
        <v>5.67</v>
      </c>
      <c r="AA7" s="11">
        <v>5.67</v>
      </c>
      <c r="AB7" s="11">
        <v>5.67</v>
      </c>
      <c r="AC7" s="11">
        <v>5.67</v>
      </c>
      <c r="AD7" s="11">
        <v>5.66</v>
      </c>
      <c r="AE7" s="11">
        <v>5.67</v>
      </c>
      <c r="AF7" s="11">
        <v>5.66</v>
      </c>
      <c r="AG7" s="11">
        <v>5.66</v>
      </c>
      <c r="AH7" s="11">
        <v>5.66</v>
      </c>
      <c r="AI7" s="11">
        <v>5.67</v>
      </c>
      <c r="AJ7" s="11">
        <v>5.67</v>
      </c>
      <c r="AK7" s="11">
        <v>5.66</v>
      </c>
      <c r="AL7" s="11">
        <v>5.66</v>
      </c>
      <c r="AM7" s="11">
        <v>5.66</v>
      </c>
      <c r="AN7" s="11">
        <v>5.66</v>
      </c>
      <c r="AO7" s="11">
        <v>5.66</v>
      </c>
      <c r="AP7" s="11">
        <v>5.66</v>
      </c>
      <c r="AQ7" s="11">
        <v>5.66</v>
      </c>
      <c r="AR7" s="11">
        <v>5.66</v>
      </c>
      <c r="AS7" s="11">
        <v>5.66</v>
      </c>
      <c r="AT7" s="11">
        <v>5.66</v>
      </c>
      <c r="AU7" s="11">
        <v>5.66</v>
      </c>
      <c r="AV7" s="11">
        <v>5.66</v>
      </c>
      <c r="AW7" s="11">
        <v>5.66</v>
      </c>
      <c r="AX7" s="11">
        <v>5.66</v>
      </c>
      <c r="AY7" s="11">
        <v>5.66</v>
      </c>
      <c r="AZ7" s="11">
        <v>5.66</v>
      </c>
      <c r="BA7" s="11">
        <v>5.67</v>
      </c>
      <c r="BB7" s="11">
        <v>5.67</v>
      </c>
      <c r="BC7" s="11">
        <v>5.67</v>
      </c>
      <c r="BD7" s="11">
        <v>5.67</v>
      </c>
      <c r="BE7" s="11">
        <v>5.67</v>
      </c>
      <c r="BF7" s="11">
        <v>5.7130769230769003</v>
      </c>
      <c r="BG7" s="11">
        <v>5.7428358208955004</v>
      </c>
      <c r="BH7" s="11">
        <v>5.7428358208955004</v>
      </c>
      <c r="BI7" s="11">
        <v>5.7428358208955004</v>
      </c>
      <c r="BJ7" s="11">
        <v>5.7428358208955004</v>
      </c>
      <c r="BK7" s="11">
        <v>5.7428358208955004</v>
      </c>
      <c r="BL7" s="11">
        <v>5.7428358208955004</v>
      </c>
      <c r="BM7" s="11">
        <v>5.7428358208955004</v>
      </c>
      <c r="BN7" s="12">
        <v>5.66</v>
      </c>
      <c r="BO7" s="11">
        <v>5.6690178087085998</v>
      </c>
      <c r="BP7" s="11"/>
      <c r="BQ7" s="11"/>
      <c r="BR7" s="11"/>
    </row>
    <row r="8" spans="1:70" ht="14.25" customHeight="1" x14ac:dyDescent="0.35">
      <c r="A8" s="3" t="s">
        <v>101</v>
      </c>
      <c r="B8" s="3" t="s">
        <v>13</v>
      </c>
      <c r="C8" s="10">
        <v>7290107871990</v>
      </c>
      <c r="D8" s="11">
        <v>5.67</v>
      </c>
      <c r="E8" s="11">
        <v>5.67</v>
      </c>
      <c r="F8" s="11">
        <v>5.67</v>
      </c>
      <c r="G8" s="11">
        <v>5.67</v>
      </c>
      <c r="H8" s="11">
        <v>5.67</v>
      </c>
      <c r="I8" s="11">
        <v>5.67</v>
      </c>
      <c r="J8" s="11">
        <v>5.63</v>
      </c>
      <c r="K8" s="11">
        <v>5.63</v>
      </c>
      <c r="L8" s="11">
        <v>5.63</v>
      </c>
      <c r="M8" s="11">
        <v>5.63</v>
      </c>
      <c r="N8" s="11">
        <v>5.63</v>
      </c>
      <c r="O8" s="11">
        <v>5.63</v>
      </c>
      <c r="P8" s="11">
        <v>5.63</v>
      </c>
      <c r="Q8" s="11">
        <v>5.62</v>
      </c>
      <c r="R8" s="11">
        <v>5.63</v>
      </c>
      <c r="S8" s="11">
        <v>5.63</v>
      </c>
      <c r="T8" s="11">
        <v>5.66</v>
      </c>
      <c r="U8" s="11">
        <v>5.67</v>
      </c>
      <c r="V8" s="11">
        <v>5.67</v>
      </c>
      <c r="W8" s="11">
        <v>5.6852941176470999</v>
      </c>
      <c r="X8" s="11">
        <v>5.6852941176470999</v>
      </c>
      <c r="Y8" s="11">
        <v>5.67</v>
      </c>
      <c r="Z8" s="11">
        <v>5.66</v>
      </c>
      <c r="AA8" s="11">
        <v>5.67</v>
      </c>
      <c r="AB8" s="11">
        <v>5.67</v>
      </c>
      <c r="AC8" s="11">
        <v>5.67</v>
      </c>
      <c r="AD8" s="11">
        <v>5.66</v>
      </c>
      <c r="AE8" s="11">
        <v>5.66</v>
      </c>
      <c r="AF8" s="11">
        <v>5.67</v>
      </c>
      <c r="AG8" s="11">
        <v>5.67</v>
      </c>
      <c r="AH8" s="11">
        <v>5.67</v>
      </c>
      <c r="AI8" s="11">
        <v>5.66</v>
      </c>
      <c r="AJ8" s="11">
        <v>5.66</v>
      </c>
      <c r="AK8" s="11">
        <v>5.66</v>
      </c>
      <c r="AL8" s="11">
        <v>5.66</v>
      </c>
      <c r="AM8" s="11">
        <v>5.65</v>
      </c>
      <c r="AN8" s="11">
        <v>5.65</v>
      </c>
      <c r="AO8" s="11">
        <v>5.65</v>
      </c>
      <c r="AP8" s="11">
        <v>5.66</v>
      </c>
      <c r="AQ8" s="11">
        <v>5.66</v>
      </c>
      <c r="AR8" s="11">
        <v>5.66</v>
      </c>
      <c r="AS8" s="11">
        <v>5.67</v>
      </c>
      <c r="AT8" s="11">
        <v>5.67</v>
      </c>
      <c r="AU8" s="11">
        <v>5.67</v>
      </c>
      <c r="AV8" s="11">
        <v>5.67</v>
      </c>
      <c r="AW8" s="11">
        <v>5.67</v>
      </c>
      <c r="AX8" s="11">
        <v>5.67</v>
      </c>
      <c r="AY8" s="11">
        <v>5.67</v>
      </c>
      <c r="AZ8" s="11">
        <v>5.67</v>
      </c>
      <c r="BA8" s="11">
        <v>5.66</v>
      </c>
      <c r="BB8" s="11">
        <v>5.66</v>
      </c>
      <c r="BC8" s="11">
        <v>5.66</v>
      </c>
      <c r="BD8" s="11">
        <v>5.66</v>
      </c>
      <c r="BE8" s="11">
        <v>5.66</v>
      </c>
      <c r="BF8" s="11">
        <v>5.7281818181817998</v>
      </c>
      <c r="BG8" s="11">
        <v>5.7428358208955004</v>
      </c>
      <c r="BH8" s="11">
        <v>5.7428358208955004</v>
      </c>
      <c r="BI8" s="11">
        <v>5.7428358208955004</v>
      </c>
      <c r="BJ8" s="11">
        <v>5.7428358208955004</v>
      </c>
      <c r="BK8" s="11">
        <v>5.7428358208955004</v>
      </c>
      <c r="BL8" s="11">
        <v>5.7428358208955004</v>
      </c>
      <c r="BM8" s="11">
        <v>5.7428358208955004</v>
      </c>
      <c r="BN8" s="12">
        <v>5.67</v>
      </c>
      <c r="BO8" s="11">
        <v>5.6694938838668003</v>
      </c>
      <c r="BP8" s="11"/>
      <c r="BQ8" s="11"/>
      <c r="BR8" s="11"/>
    </row>
    <row r="9" spans="1:70" ht="14.25" customHeight="1" x14ac:dyDescent="0.35">
      <c r="A9" s="3" t="s">
        <v>101</v>
      </c>
      <c r="B9" s="3" t="s">
        <v>14</v>
      </c>
      <c r="C9" s="10">
        <v>8076802085738</v>
      </c>
      <c r="D9" s="11">
        <v>8.26</v>
      </c>
      <c r="E9" s="11">
        <v>8.2799999999999994</v>
      </c>
      <c r="F9" s="11">
        <v>8.2899999999999991</v>
      </c>
      <c r="G9" s="11">
        <v>8.2899999999999991</v>
      </c>
      <c r="H9" s="11">
        <v>8.2899999999999991</v>
      </c>
      <c r="I9" s="11">
        <v>8.3000000000000007</v>
      </c>
      <c r="J9" s="11">
        <v>8.2172131147541005</v>
      </c>
      <c r="K9" s="11">
        <v>8.2192063492064005</v>
      </c>
      <c r="L9" s="11">
        <v>8.2201562500000005</v>
      </c>
      <c r="M9" s="11">
        <v>8.2280645161290007</v>
      </c>
      <c r="N9" s="11">
        <v>8.23</v>
      </c>
      <c r="O9" s="11">
        <v>8.23</v>
      </c>
      <c r="P9" s="11">
        <v>8.2192063492064005</v>
      </c>
      <c r="Q9" s="11">
        <v>8.2172131147541005</v>
      </c>
      <c r="R9" s="11">
        <v>8.2210769230769003</v>
      </c>
      <c r="S9" s="11">
        <v>8.2093650793650994</v>
      </c>
      <c r="T9" s="11">
        <v>8.2093650793650994</v>
      </c>
      <c r="U9" s="11">
        <v>8.1778688524589995</v>
      </c>
      <c r="V9" s="11">
        <v>8.1887096774193999</v>
      </c>
      <c r="W9" s="11">
        <v>8.24</v>
      </c>
      <c r="X9" s="11">
        <v>8.26</v>
      </c>
      <c r="Y9" s="11">
        <v>8.2799999999999994</v>
      </c>
      <c r="Z9" s="11">
        <v>8.27</v>
      </c>
      <c r="AA9" s="11">
        <v>8.2799999999999994</v>
      </c>
      <c r="AB9" s="11">
        <v>8.2799999999999994</v>
      </c>
      <c r="AC9" s="11">
        <v>8.2899999999999991</v>
      </c>
      <c r="AD9" s="11">
        <v>8.2799999999999994</v>
      </c>
      <c r="AE9" s="11">
        <v>8.26</v>
      </c>
      <c r="AF9" s="11">
        <v>8.24</v>
      </c>
      <c r="AG9" s="11">
        <v>8.24</v>
      </c>
      <c r="AH9" s="11">
        <v>8.26</v>
      </c>
      <c r="AI9" s="11">
        <v>8.27</v>
      </c>
      <c r="AJ9" s="11">
        <v>8.26</v>
      </c>
      <c r="AK9" s="11">
        <v>8.2799999999999994</v>
      </c>
      <c r="AL9" s="11">
        <v>8.2899999999999991</v>
      </c>
      <c r="AM9" s="11">
        <v>8.26</v>
      </c>
      <c r="AN9" s="11">
        <v>8.2799999999999994</v>
      </c>
      <c r="AO9" s="11">
        <v>8.2899999999999991</v>
      </c>
      <c r="AP9" s="11">
        <v>8.27</v>
      </c>
      <c r="AQ9" s="11">
        <v>8.27</v>
      </c>
      <c r="AR9" s="11">
        <v>8.2799999999999994</v>
      </c>
      <c r="AS9" s="11">
        <v>8.26</v>
      </c>
      <c r="AT9" s="11">
        <v>8.27</v>
      </c>
      <c r="AU9" s="11">
        <v>8.25</v>
      </c>
      <c r="AV9" s="11">
        <v>8.23</v>
      </c>
      <c r="AW9" s="11">
        <v>8.2899999999999991</v>
      </c>
      <c r="AX9" s="11">
        <v>8.2899999999999991</v>
      </c>
      <c r="AY9" s="11">
        <v>8.2899999999999991</v>
      </c>
      <c r="AZ9" s="11">
        <v>8.2899999999999991</v>
      </c>
      <c r="BA9" s="11">
        <v>8.3000000000000007</v>
      </c>
      <c r="BB9" s="11">
        <v>8.2899999999999991</v>
      </c>
      <c r="BC9" s="11">
        <v>8.27</v>
      </c>
      <c r="BD9" s="11">
        <v>8.2799999999999994</v>
      </c>
      <c r="BE9" s="11">
        <v>8.27</v>
      </c>
      <c r="BF9" s="11">
        <v>8.26</v>
      </c>
      <c r="BG9" s="11">
        <v>8.2799999999999994</v>
      </c>
      <c r="BH9" s="11">
        <v>8.25</v>
      </c>
      <c r="BI9" s="11">
        <v>8.26</v>
      </c>
      <c r="BJ9" s="11">
        <v>8.26</v>
      </c>
      <c r="BK9" s="11">
        <v>8.27</v>
      </c>
      <c r="BL9" s="11">
        <v>8.27</v>
      </c>
      <c r="BM9" s="11">
        <v>8.27</v>
      </c>
      <c r="BN9" s="12">
        <v>8.2799999999999994</v>
      </c>
      <c r="BO9" s="11">
        <v>8.2601200855763999</v>
      </c>
      <c r="BP9" s="11"/>
      <c r="BQ9" s="11"/>
      <c r="BR9" s="11"/>
    </row>
    <row r="10" spans="1:70" ht="14.25" customHeight="1" x14ac:dyDescent="0.35">
      <c r="A10" s="3" t="s">
        <v>101</v>
      </c>
      <c r="B10" s="3" t="s">
        <v>15</v>
      </c>
      <c r="C10" s="10">
        <v>8076800195057</v>
      </c>
      <c r="D10" s="11">
        <v>8.25</v>
      </c>
      <c r="E10" s="11">
        <v>8.24</v>
      </c>
      <c r="F10" s="11">
        <v>8.26</v>
      </c>
      <c r="G10" s="11">
        <v>8.2799999999999994</v>
      </c>
      <c r="H10" s="11">
        <v>8.2799999999999994</v>
      </c>
      <c r="I10" s="11">
        <v>8.2799999999999994</v>
      </c>
      <c r="J10" s="11">
        <v>8.2161666666666999</v>
      </c>
      <c r="K10" s="11">
        <v>8.2434482758621002</v>
      </c>
      <c r="L10" s="11">
        <v>8.2358333333333</v>
      </c>
      <c r="M10" s="11">
        <v>8.2280645161290007</v>
      </c>
      <c r="N10" s="11">
        <v>8.2192063492064005</v>
      </c>
      <c r="O10" s="11">
        <v>8.2192063492064005</v>
      </c>
      <c r="P10" s="11">
        <v>8.2280645161290007</v>
      </c>
      <c r="Q10" s="11">
        <v>8.2172131147541005</v>
      </c>
      <c r="R10" s="11">
        <v>8.2214285714286</v>
      </c>
      <c r="S10" s="11">
        <v>8.25</v>
      </c>
      <c r="T10" s="11">
        <v>8.25</v>
      </c>
      <c r="U10" s="11">
        <v>8.26</v>
      </c>
      <c r="V10" s="11">
        <v>8.24</v>
      </c>
      <c r="W10" s="11">
        <v>8.26</v>
      </c>
      <c r="X10" s="11">
        <v>8.26</v>
      </c>
      <c r="Y10" s="11">
        <v>8.25</v>
      </c>
      <c r="Z10" s="11">
        <v>8.26</v>
      </c>
      <c r="AA10" s="11">
        <v>8.27</v>
      </c>
      <c r="AB10" s="11">
        <v>8.27</v>
      </c>
      <c r="AC10" s="11">
        <v>8.26</v>
      </c>
      <c r="AD10" s="11">
        <v>8.25</v>
      </c>
      <c r="AE10" s="11">
        <v>8.26</v>
      </c>
      <c r="AF10" s="11">
        <v>8.27</v>
      </c>
      <c r="AG10" s="11">
        <v>8.2899999999999991</v>
      </c>
      <c r="AH10" s="11">
        <v>8.2899999999999991</v>
      </c>
      <c r="AI10" s="11">
        <v>8.3000000000000007</v>
      </c>
      <c r="AJ10" s="11">
        <v>8.2799999999999994</v>
      </c>
      <c r="AK10" s="11">
        <v>8.2799999999999994</v>
      </c>
      <c r="AL10" s="11">
        <v>8.3000000000000007</v>
      </c>
      <c r="AM10" s="11">
        <v>8.2799999999999994</v>
      </c>
      <c r="AN10" s="11">
        <v>8.26</v>
      </c>
      <c r="AO10" s="11">
        <v>8.2799999999999994</v>
      </c>
      <c r="AP10" s="11">
        <v>8.2799999999999994</v>
      </c>
      <c r="AQ10" s="11">
        <v>8.26</v>
      </c>
      <c r="AR10" s="11">
        <v>8.26</v>
      </c>
      <c r="AS10" s="11">
        <v>8.26</v>
      </c>
      <c r="AT10" s="11">
        <v>8.2799999999999994</v>
      </c>
      <c r="AU10" s="11">
        <v>8.27</v>
      </c>
      <c r="AV10" s="11">
        <v>8.27</v>
      </c>
      <c r="AW10" s="11">
        <v>8.2799999999999994</v>
      </c>
      <c r="AX10" s="11">
        <v>8.26</v>
      </c>
      <c r="AY10" s="11">
        <v>8.27</v>
      </c>
      <c r="AZ10" s="11">
        <v>8.26</v>
      </c>
      <c r="BA10" s="11">
        <v>8.27</v>
      </c>
      <c r="BB10" s="11">
        <v>8.27</v>
      </c>
      <c r="BC10" s="11">
        <v>8.26</v>
      </c>
      <c r="BD10" s="11">
        <v>8.25</v>
      </c>
      <c r="BE10" s="11">
        <v>8.26</v>
      </c>
      <c r="BF10" s="11">
        <v>8.26</v>
      </c>
      <c r="BG10" s="11">
        <v>8.27</v>
      </c>
      <c r="BH10" s="11">
        <v>8.2799999999999994</v>
      </c>
      <c r="BI10" s="11">
        <v>8.2799999999999994</v>
      </c>
      <c r="BJ10" s="11">
        <v>8.2799999999999994</v>
      </c>
      <c r="BK10" s="11">
        <v>8.2799999999999994</v>
      </c>
      <c r="BL10" s="11">
        <v>8.2799999999999994</v>
      </c>
      <c r="BM10" s="11">
        <v>8.27</v>
      </c>
      <c r="BN10" s="12">
        <v>8.2899999999999991</v>
      </c>
      <c r="BO10" s="11">
        <v>8.2620747047212006</v>
      </c>
      <c r="BP10" s="11"/>
      <c r="BQ10" s="11"/>
      <c r="BR10" s="11"/>
    </row>
    <row r="11" spans="1:70" ht="14.25" customHeight="1" x14ac:dyDescent="0.35">
      <c r="A11" s="3" t="s">
        <v>101</v>
      </c>
      <c r="B11" s="3" t="s">
        <v>16</v>
      </c>
      <c r="C11" s="10">
        <v>7290000104676</v>
      </c>
      <c r="D11" s="11">
        <v>12.571617647059</v>
      </c>
      <c r="E11" s="11">
        <v>12.5</v>
      </c>
      <c r="F11" s="11">
        <v>12.5</v>
      </c>
      <c r="G11" s="11">
        <v>12.48</v>
      </c>
      <c r="H11" s="11">
        <v>12.48</v>
      </c>
      <c r="I11" s="11">
        <v>12.48</v>
      </c>
      <c r="J11" s="11">
        <v>12.44</v>
      </c>
      <c r="K11" s="11">
        <v>12.44</v>
      </c>
      <c r="L11" s="11">
        <v>12.44</v>
      </c>
      <c r="M11" s="11">
        <v>12.44</v>
      </c>
      <c r="N11" s="11">
        <v>12.44</v>
      </c>
      <c r="O11" s="11">
        <v>12.47</v>
      </c>
      <c r="P11" s="11">
        <v>12.47</v>
      </c>
      <c r="Q11" s="11">
        <v>12.52</v>
      </c>
      <c r="R11" s="11">
        <v>12.52</v>
      </c>
      <c r="S11" s="11">
        <v>12.53</v>
      </c>
      <c r="T11" s="11">
        <v>12.53</v>
      </c>
      <c r="U11" s="11">
        <v>12.53</v>
      </c>
      <c r="V11" s="11">
        <v>12.53</v>
      </c>
      <c r="W11" s="11">
        <v>12.53</v>
      </c>
      <c r="X11" s="11">
        <v>12.53</v>
      </c>
      <c r="Y11" s="11">
        <v>12.53</v>
      </c>
      <c r="Z11" s="11">
        <v>12.53</v>
      </c>
      <c r="AA11" s="11">
        <v>12.2</v>
      </c>
      <c r="AB11" s="11">
        <v>11.93</v>
      </c>
      <c r="AC11" s="11">
        <v>11.84</v>
      </c>
      <c r="AD11" s="11">
        <v>11.84</v>
      </c>
      <c r="AE11" s="11">
        <v>11.79</v>
      </c>
      <c r="AF11" s="11">
        <v>11.75</v>
      </c>
      <c r="AG11" s="11">
        <v>11.73</v>
      </c>
      <c r="AH11" s="11">
        <v>11.71</v>
      </c>
      <c r="AI11" s="11">
        <v>11.71</v>
      </c>
      <c r="AJ11" s="11">
        <v>11.71</v>
      </c>
      <c r="AK11" s="11">
        <v>11.71</v>
      </c>
      <c r="AL11" s="11">
        <v>11.67</v>
      </c>
      <c r="AM11" s="11">
        <v>12.23</v>
      </c>
      <c r="AN11" s="11">
        <v>12.33</v>
      </c>
      <c r="AO11" s="11">
        <v>12.46</v>
      </c>
      <c r="AP11" s="11">
        <v>12.46</v>
      </c>
      <c r="AQ11" s="11">
        <v>12.46</v>
      </c>
      <c r="AR11" s="11">
        <v>12.46</v>
      </c>
      <c r="AS11" s="11">
        <v>12.46</v>
      </c>
      <c r="AT11" s="11">
        <v>12.41</v>
      </c>
      <c r="AU11" s="11">
        <v>12.4</v>
      </c>
      <c r="AV11" s="11">
        <v>12.4</v>
      </c>
      <c r="AW11" s="11">
        <v>12.43</v>
      </c>
      <c r="AX11" s="11">
        <v>12.46</v>
      </c>
      <c r="AY11" s="11">
        <v>12.46</v>
      </c>
      <c r="AZ11" s="11">
        <v>12.46</v>
      </c>
      <c r="BA11" s="11">
        <v>12.49</v>
      </c>
      <c r="BB11" s="11">
        <v>12.49</v>
      </c>
      <c r="BC11" s="11">
        <v>12.49</v>
      </c>
      <c r="BD11" s="11">
        <v>12.46</v>
      </c>
      <c r="BE11" s="11">
        <v>12.46</v>
      </c>
      <c r="BF11" s="11">
        <v>12.44</v>
      </c>
      <c r="BG11" s="11">
        <v>16.61</v>
      </c>
      <c r="BH11" s="11">
        <v>16.63</v>
      </c>
      <c r="BI11" s="11">
        <v>16.66</v>
      </c>
      <c r="BJ11" s="11">
        <v>16.63</v>
      </c>
      <c r="BK11" s="11">
        <v>16.63</v>
      </c>
      <c r="BL11" s="11">
        <v>16.63</v>
      </c>
      <c r="BM11" s="11">
        <v>16.66</v>
      </c>
      <c r="BN11" s="12">
        <v>13.757575757575999</v>
      </c>
      <c r="BO11" s="11">
        <v>12.809380929791001</v>
      </c>
      <c r="BP11" s="11"/>
      <c r="BQ11" s="11"/>
      <c r="BR11" s="11"/>
    </row>
    <row r="12" spans="1:70" ht="14.25" customHeight="1" x14ac:dyDescent="0.35">
      <c r="A12" s="3" t="s">
        <v>101</v>
      </c>
      <c r="B12" s="3" t="s">
        <v>17</v>
      </c>
      <c r="C12" s="10">
        <v>7290000104201</v>
      </c>
      <c r="D12" s="11">
        <v>14.812941176471</v>
      </c>
      <c r="E12" s="11">
        <v>14.65</v>
      </c>
      <c r="F12" s="11">
        <v>14.65</v>
      </c>
      <c r="G12" s="11">
        <v>14.65</v>
      </c>
      <c r="H12" s="11">
        <v>14.66</v>
      </c>
      <c r="I12" s="11">
        <v>14.66</v>
      </c>
      <c r="J12" s="11">
        <v>14.58</v>
      </c>
      <c r="K12" s="11">
        <v>14.58</v>
      </c>
      <c r="L12" s="11">
        <v>14.58</v>
      </c>
      <c r="M12" s="11">
        <v>13.35</v>
      </c>
      <c r="N12" s="11">
        <v>13.2</v>
      </c>
      <c r="O12" s="11">
        <v>13.2</v>
      </c>
      <c r="P12" s="11">
        <v>13.2</v>
      </c>
      <c r="Q12" s="11">
        <v>13.16</v>
      </c>
      <c r="R12" s="11">
        <v>13</v>
      </c>
      <c r="S12" s="11">
        <v>13</v>
      </c>
      <c r="T12" s="11">
        <v>12.98</v>
      </c>
      <c r="U12" s="11">
        <v>12.99</v>
      </c>
      <c r="V12" s="11">
        <v>12.99</v>
      </c>
      <c r="W12" s="11">
        <v>12.99</v>
      </c>
      <c r="X12" s="11">
        <v>12.96</v>
      </c>
      <c r="Y12" s="11">
        <v>12.96</v>
      </c>
      <c r="Z12" s="11">
        <v>12.96</v>
      </c>
      <c r="AA12" s="11">
        <v>12.665074626866</v>
      </c>
      <c r="AB12" s="11">
        <v>12.23</v>
      </c>
      <c r="AC12" s="11">
        <v>12.14</v>
      </c>
      <c r="AD12" s="11">
        <v>12.14</v>
      </c>
      <c r="AE12" s="11">
        <v>12.06</v>
      </c>
      <c r="AF12" s="11">
        <v>12.03</v>
      </c>
      <c r="AG12" s="11">
        <v>11.96</v>
      </c>
      <c r="AH12" s="11">
        <v>11.94</v>
      </c>
      <c r="AI12" s="11">
        <v>12.62</v>
      </c>
      <c r="AJ12" s="11">
        <v>12.69</v>
      </c>
      <c r="AK12" s="11">
        <v>12.68</v>
      </c>
      <c r="AL12" s="11">
        <v>12.67</v>
      </c>
      <c r="AM12" s="11">
        <v>12.81</v>
      </c>
      <c r="AN12" s="11">
        <v>12.85</v>
      </c>
      <c r="AO12" s="11">
        <v>12.86</v>
      </c>
      <c r="AP12" s="11">
        <v>12.89</v>
      </c>
      <c r="AQ12" s="11">
        <v>12.89</v>
      </c>
      <c r="AR12" s="11">
        <v>12.89</v>
      </c>
      <c r="AS12" s="11">
        <v>12.88</v>
      </c>
      <c r="AT12" s="11">
        <v>12.87</v>
      </c>
      <c r="AU12" s="11">
        <v>12.87</v>
      </c>
      <c r="AV12" s="11">
        <v>12.86</v>
      </c>
      <c r="AW12" s="11">
        <v>12.88</v>
      </c>
      <c r="AX12" s="11">
        <v>12.89</v>
      </c>
      <c r="AY12" s="11">
        <v>12.89</v>
      </c>
      <c r="AZ12" s="11">
        <v>12.89</v>
      </c>
      <c r="BA12" s="11">
        <v>12.92</v>
      </c>
      <c r="BB12" s="11">
        <v>12.92</v>
      </c>
      <c r="BC12" s="11">
        <v>12.92</v>
      </c>
      <c r="BD12" s="11">
        <v>12.91</v>
      </c>
      <c r="BE12" s="11">
        <v>12.91</v>
      </c>
      <c r="BF12" s="11">
        <v>12.91</v>
      </c>
      <c r="BG12" s="11">
        <v>17.21</v>
      </c>
      <c r="BH12" s="11">
        <v>17.21</v>
      </c>
      <c r="BI12" s="11">
        <v>17.21</v>
      </c>
      <c r="BJ12" s="11">
        <v>17.22</v>
      </c>
      <c r="BK12" s="11">
        <v>17.22</v>
      </c>
      <c r="BL12" s="11">
        <v>17.21</v>
      </c>
      <c r="BM12" s="11">
        <v>17.22</v>
      </c>
      <c r="BN12" s="12">
        <v>17.21</v>
      </c>
      <c r="BO12" s="11">
        <v>13.561258319408999</v>
      </c>
      <c r="BP12" s="11"/>
      <c r="BQ12" s="11"/>
      <c r="BR12" s="11"/>
    </row>
    <row r="13" spans="1:70" ht="14.25" customHeight="1" x14ac:dyDescent="0.35">
      <c r="A13" s="3" t="s">
        <v>101</v>
      </c>
      <c r="B13" s="3" t="s">
        <v>18</v>
      </c>
      <c r="C13" s="10">
        <v>7290000107189</v>
      </c>
      <c r="D13" s="11">
        <v>19.350588235294001</v>
      </c>
      <c r="E13" s="11">
        <v>17.52</v>
      </c>
      <c r="F13" s="11">
        <v>17.55</v>
      </c>
      <c r="G13" s="11">
        <v>17.5</v>
      </c>
      <c r="H13" s="11">
        <v>17.5</v>
      </c>
      <c r="I13" s="11">
        <v>17.5</v>
      </c>
      <c r="J13" s="11">
        <v>17.52</v>
      </c>
      <c r="K13" s="11">
        <v>17.39</v>
      </c>
      <c r="L13" s="11">
        <v>17.38</v>
      </c>
      <c r="M13" s="11">
        <v>17.39</v>
      </c>
      <c r="N13" s="11">
        <v>17.39</v>
      </c>
      <c r="O13" s="11">
        <v>17.39</v>
      </c>
      <c r="P13" s="11">
        <v>17.37</v>
      </c>
      <c r="Q13" s="11">
        <v>17.41</v>
      </c>
      <c r="R13" s="11">
        <v>17.36</v>
      </c>
      <c r="S13" s="11">
        <v>17.43</v>
      </c>
      <c r="T13" s="11">
        <v>17.38</v>
      </c>
      <c r="U13" s="11">
        <v>17.41</v>
      </c>
      <c r="V13" s="11">
        <v>17.440000000000001</v>
      </c>
      <c r="W13" s="11">
        <v>17.41</v>
      </c>
      <c r="X13" s="11">
        <v>17.420000000000002</v>
      </c>
      <c r="Y13" s="11">
        <v>17.510000000000002</v>
      </c>
      <c r="Z13" s="11">
        <v>17.489999999999998</v>
      </c>
      <c r="AA13" s="11">
        <v>17.53</v>
      </c>
      <c r="AB13" s="11">
        <v>17.510000000000002</v>
      </c>
      <c r="AC13" s="11">
        <v>17.54</v>
      </c>
      <c r="AD13" s="11">
        <v>17.54</v>
      </c>
      <c r="AE13" s="11">
        <v>17.54</v>
      </c>
      <c r="AF13" s="11">
        <v>17.53</v>
      </c>
      <c r="AG13" s="11">
        <v>17.54</v>
      </c>
      <c r="AH13" s="11">
        <v>17.53</v>
      </c>
      <c r="AI13" s="11">
        <v>17.559999999999999</v>
      </c>
      <c r="AJ13" s="11">
        <v>17.57</v>
      </c>
      <c r="AK13" s="11">
        <v>17.559999999999999</v>
      </c>
      <c r="AL13" s="11">
        <v>17.55</v>
      </c>
      <c r="AM13" s="11">
        <v>17.57</v>
      </c>
      <c r="AN13" s="11">
        <v>17.57</v>
      </c>
      <c r="AO13" s="11">
        <v>17.5</v>
      </c>
      <c r="AP13" s="11">
        <v>17.54</v>
      </c>
      <c r="AQ13" s="11">
        <v>17.57</v>
      </c>
      <c r="AR13" s="11">
        <v>17.57</v>
      </c>
      <c r="AS13" s="11">
        <v>17.57</v>
      </c>
      <c r="AT13" s="11">
        <v>17.559999999999999</v>
      </c>
      <c r="AU13" s="11">
        <v>17.57</v>
      </c>
      <c r="AV13" s="11">
        <v>17.52</v>
      </c>
      <c r="AW13" s="11">
        <v>17.48</v>
      </c>
      <c r="AX13" s="11">
        <v>17.54</v>
      </c>
      <c r="AY13" s="11">
        <v>17.53</v>
      </c>
      <c r="AZ13" s="11">
        <v>17.54</v>
      </c>
      <c r="BA13" s="11">
        <v>17.510000000000002</v>
      </c>
      <c r="BB13" s="11">
        <v>17.52</v>
      </c>
      <c r="BC13" s="11">
        <v>17.600000000000001</v>
      </c>
      <c r="BD13" s="11">
        <v>17.55</v>
      </c>
      <c r="BE13" s="11">
        <v>17.53</v>
      </c>
      <c r="BF13" s="11">
        <v>17.52</v>
      </c>
      <c r="BG13" s="11">
        <v>23.45</v>
      </c>
      <c r="BH13" s="11">
        <v>23.42</v>
      </c>
      <c r="BI13" s="11">
        <v>23.42</v>
      </c>
      <c r="BJ13" s="11">
        <v>23.46</v>
      </c>
      <c r="BK13" s="11">
        <v>23.46</v>
      </c>
      <c r="BL13" s="11">
        <v>23.45</v>
      </c>
      <c r="BM13" s="11">
        <v>23.35</v>
      </c>
      <c r="BN13" s="12">
        <v>21.040961538462</v>
      </c>
      <c r="BO13" s="11">
        <v>18.199686907021</v>
      </c>
      <c r="BP13" s="11"/>
      <c r="BQ13" s="11"/>
      <c r="BR13" s="11"/>
    </row>
    <row r="14" spans="1:70" ht="14.25" customHeight="1" x14ac:dyDescent="0.35">
      <c r="A14" s="3" t="s">
        <v>101</v>
      </c>
      <c r="B14" s="3" t="s">
        <v>19</v>
      </c>
      <c r="C14" s="10">
        <v>7290000174099</v>
      </c>
      <c r="D14" s="11">
        <v>12.38</v>
      </c>
      <c r="E14" s="11">
        <v>12.39</v>
      </c>
      <c r="F14" s="11">
        <v>12.39</v>
      </c>
      <c r="G14" s="11">
        <v>12.39</v>
      </c>
      <c r="H14" s="11">
        <v>12.39</v>
      </c>
      <c r="I14" s="11">
        <v>12.39</v>
      </c>
      <c r="J14" s="11">
        <v>12.291492537312999</v>
      </c>
      <c r="K14" s="11">
        <v>12.290151515152001</v>
      </c>
      <c r="L14" s="11">
        <v>12.291492537312999</v>
      </c>
      <c r="M14" s="11">
        <v>12.291492537312999</v>
      </c>
      <c r="N14" s="11">
        <v>12.291492537312999</v>
      </c>
      <c r="O14" s="11">
        <v>12.291492537312999</v>
      </c>
      <c r="P14" s="11">
        <v>12.291492537312999</v>
      </c>
      <c r="Q14" s="11">
        <v>12.260606060605999</v>
      </c>
      <c r="R14" s="11">
        <v>12.35</v>
      </c>
      <c r="S14" s="11">
        <v>12.35</v>
      </c>
      <c r="T14" s="11">
        <v>12.35</v>
      </c>
      <c r="U14" s="11">
        <v>12.35</v>
      </c>
      <c r="V14" s="11">
        <v>12.38</v>
      </c>
      <c r="W14" s="11">
        <v>12.35</v>
      </c>
      <c r="X14" s="11">
        <v>12.35</v>
      </c>
      <c r="Y14" s="11">
        <v>12.35</v>
      </c>
      <c r="Z14" s="11">
        <v>12.38</v>
      </c>
      <c r="AA14" s="11">
        <v>12.38</v>
      </c>
      <c r="AB14" s="11">
        <v>12.38</v>
      </c>
      <c r="AC14" s="11">
        <v>12.38</v>
      </c>
      <c r="AD14" s="11">
        <v>12.38</v>
      </c>
      <c r="AE14" s="11">
        <v>12.38</v>
      </c>
      <c r="AF14" s="11">
        <v>12.38</v>
      </c>
      <c r="AG14" s="11">
        <v>12.38</v>
      </c>
      <c r="AH14" s="11">
        <v>12.38</v>
      </c>
      <c r="AI14" s="11">
        <v>12.38</v>
      </c>
      <c r="AJ14" s="11">
        <v>12.38</v>
      </c>
      <c r="AK14" s="11">
        <v>12.38</v>
      </c>
      <c r="AL14" s="11">
        <v>12.38</v>
      </c>
      <c r="AM14" s="11">
        <v>12.38</v>
      </c>
      <c r="AN14" s="11">
        <v>12.38</v>
      </c>
      <c r="AO14" s="11">
        <v>12.35</v>
      </c>
      <c r="AP14" s="11">
        <v>12.35</v>
      </c>
      <c r="AQ14" s="11">
        <v>12.35</v>
      </c>
      <c r="AR14" s="11">
        <v>12.35</v>
      </c>
      <c r="AS14" s="11">
        <v>12.38</v>
      </c>
      <c r="AT14" s="11">
        <v>12.38</v>
      </c>
      <c r="AU14" s="11">
        <v>12.35</v>
      </c>
      <c r="AV14" s="11">
        <v>12.35</v>
      </c>
      <c r="AW14" s="11">
        <v>12.35</v>
      </c>
      <c r="AX14" s="11">
        <v>12.35</v>
      </c>
      <c r="AY14" s="11">
        <v>12.33</v>
      </c>
      <c r="AZ14" s="11">
        <v>12.33</v>
      </c>
      <c r="BA14" s="11">
        <v>12.35</v>
      </c>
      <c r="BB14" s="11">
        <v>12.38</v>
      </c>
      <c r="BC14" s="11">
        <v>12.38</v>
      </c>
      <c r="BD14" s="11">
        <v>12.38</v>
      </c>
      <c r="BE14" s="11">
        <v>12.38</v>
      </c>
      <c r="BF14" s="11">
        <v>12.38</v>
      </c>
      <c r="BG14" s="11">
        <v>12.38</v>
      </c>
      <c r="BH14" s="11">
        <v>12.38</v>
      </c>
      <c r="BI14" s="11">
        <v>12.38</v>
      </c>
      <c r="BJ14" s="11">
        <v>12.38</v>
      </c>
      <c r="BK14" s="11">
        <v>12.38</v>
      </c>
      <c r="BL14" s="11">
        <v>12.38</v>
      </c>
      <c r="BM14" s="11">
        <v>12.38</v>
      </c>
      <c r="BN14" s="12">
        <v>12.35</v>
      </c>
      <c r="BO14" s="11">
        <v>12.359511496768</v>
      </c>
      <c r="BP14" s="11"/>
      <c r="BQ14" s="11"/>
      <c r="BR14" s="11"/>
    </row>
    <row r="15" spans="1:70" ht="14.25" customHeight="1" x14ac:dyDescent="0.35">
      <c r="A15" s="3" t="s">
        <v>101</v>
      </c>
      <c r="B15" s="3" t="s">
        <v>20</v>
      </c>
      <c r="C15" s="10">
        <v>7290002824640</v>
      </c>
      <c r="D15" s="11">
        <v>5.43</v>
      </c>
      <c r="E15" s="11">
        <v>5.43</v>
      </c>
      <c r="F15" s="11">
        <v>5.43</v>
      </c>
      <c r="G15" s="11">
        <v>5.43</v>
      </c>
      <c r="H15" s="11">
        <v>5.43</v>
      </c>
      <c r="I15" s="11">
        <v>5.43</v>
      </c>
      <c r="J15" s="11">
        <v>5.43</v>
      </c>
      <c r="K15" s="11">
        <v>5.43</v>
      </c>
      <c r="L15" s="11">
        <v>5.43</v>
      </c>
      <c r="M15" s="11">
        <v>5.43</v>
      </c>
      <c r="N15" s="11">
        <v>5.43</v>
      </c>
      <c r="O15" s="11">
        <v>5.43</v>
      </c>
      <c r="P15" s="11">
        <v>5.43</v>
      </c>
      <c r="Q15" s="11">
        <v>5.3901470588234996</v>
      </c>
      <c r="R15" s="11">
        <v>5.3901470588234996</v>
      </c>
      <c r="S15" s="11">
        <v>5.3901470588234996</v>
      </c>
      <c r="T15" s="11">
        <v>5.3901470588234996</v>
      </c>
      <c r="U15" s="11">
        <v>5.3901470588234996</v>
      </c>
      <c r="V15" s="11">
        <v>5.3901470588234996</v>
      </c>
      <c r="W15" s="11">
        <v>5.3901470588234996</v>
      </c>
      <c r="X15" s="11">
        <v>5.3901470588234996</v>
      </c>
      <c r="Y15" s="11">
        <v>5.43</v>
      </c>
      <c r="Z15" s="11">
        <v>5.43</v>
      </c>
      <c r="AA15" s="11">
        <v>5.43</v>
      </c>
      <c r="AB15" s="11">
        <v>5.43</v>
      </c>
      <c r="AC15" s="11">
        <v>5.43</v>
      </c>
      <c r="AD15" s="11">
        <v>5.43</v>
      </c>
      <c r="AE15" s="11">
        <v>5.43</v>
      </c>
      <c r="AF15" s="11">
        <v>5.43</v>
      </c>
      <c r="AG15" s="11">
        <v>5.43</v>
      </c>
      <c r="AH15" s="11">
        <v>5.43</v>
      </c>
      <c r="AI15" s="11">
        <v>5.43</v>
      </c>
      <c r="AJ15" s="11">
        <v>5.43</v>
      </c>
      <c r="AK15" s="11">
        <v>5.43</v>
      </c>
      <c r="AL15" s="11">
        <v>5.43</v>
      </c>
      <c r="AM15" s="11">
        <v>5.43</v>
      </c>
      <c r="AN15" s="11">
        <v>5.43</v>
      </c>
      <c r="AO15" s="11">
        <v>5.43</v>
      </c>
      <c r="AP15" s="11">
        <v>5.43</v>
      </c>
      <c r="AQ15" s="11">
        <v>5.43</v>
      </c>
      <c r="AR15" s="11">
        <v>5.43</v>
      </c>
      <c r="AS15" s="11">
        <v>5.43</v>
      </c>
      <c r="AT15" s="11">
        <v>5.43</v>
      </c>
      <c r="AU15" s="11">
        <v>5.43</v>
      </c>
      <c r="AV15" s="11">
        <v>5.4079104477611999</v>
      </c>
      <c r="AW15" s="11">
        <v>5.4079104477611999</v>
      </c>
      <c r="AX15" s="11">
        <v>5.4079104477611999</v>
      </c>
      <c r="AY15" s="11">
        <v>5.4079104477611999</v>
      </c>
      <c r="AZ15" s="11">
        <v>5.4079104477611999</v>
      </c>
      <c r="BA15" s="11">
        <v>5.4079104477611999</v>
      </c>
      <c r="BB15" s="11">
        <v>5.4079104477611999</v>
      </c>
      <c r="BC15" s="11">
        <v>5.4079104477611999</v>
      </c>
      <c r="BD15" s="11">
        <v>5.4079104477611999</v>
      </c>
      <c r="BE15" s="11">
        <v>5.4079104477611999</v>
      </c>
      <c r="BF15" s="11">
        <v>5.43</v>
      </c>
      <c r="BG15" s="11">
        <v>5.43</v>
      </c>
      <c r="BH15" s="11">
        <v>5.43</v>
      </c>
      <c r="BI15" s="11">
        <v>5.43</v>
      </c>
      <c r="BJ15" s="11">
        <v>5.43</v>
      </c>
      <c r="BK15" s="11">
        <v>5.43</v>
      </c>
      <c r="BL15" s="11">
        <v>5.43</v>
      </c>
      <c r="BM15" s="11">
        <v>5.43</v>
      </c>
      <c r="BN15" s="12">
        <v>5.4079104477611999</v>
      </c>
      <c r="BO15" s="11">
        <v>5.4212948540032002</v>
      </c>
      <c r="BP15" s="11"/>
      <c r="BQ15" s="11"/>
      <c r="BR15" s="11"/>
    </row>
    <row r="16" spans="1:70" ht="14.25" customHeight="1" x14ac:dyDescent="0.35">
      <c r="A16" s="3" t="s">
        <v>101</v>
      </c>
      <c r="B16" s="3" t="s">
        <v>21</v>
      </c>
      <c r="C16" s="10">
        <v>7290000048185</v>
      </c>
      <c r="D16" s="11">
        <v>5.3986567164179</v>
      </c>
      <c r="E16" s="11">
        <v>5.3986567164179</v>
      </c>
      <c r="F16" s="11">
        <v>5.3986567164179</v>
      </c>
      <c r="G16" s="11">
        <v>5.3986567164179</v>
      </c>
      <c r="H16" s="11">
        <v>5.3986567164179</v>
      </c>
      <c r="I16" s="11">
        <v>5.3986567164179</v>
      </c>
      <c r="J16" s="11">
        <v>5.3986567164179</v>
      </c>
      <c r="K16" s="11">
        <v>5.3981818181817998</v>
      </c>
      <c r="L16" s="11">
        <v>5.3981818181817998</v>
      </c>
      <c r="M16" s="11">
        <v>5.3981818181817998</v>
      </c>
      <c r="N16" s="11">
        <v>5.3981818181817998</v>
      </c>
      <c r="O16" s="11">
        <v>5.3981818181817998</v>
      </c>
      <c r="P16" s="11">
        <v>5.3981818181817998</v>
      </c>
      <c r="Q16" s="11">
        <v>5.3561538461538003</v>
      </c>
      <c r="R16" s="11">
        <v>5.3561538461538003</v>
      </c>
      <c r="S16" s="11">
        <v>5.3561538461538003</v>
      </c>
      <c r="T16" s="11">
        <v>5.3550000000000004</v>
      </c>
      <c r="U16" s="11">
        <v>5.3561538461538003</v>
      </c>
      <c r="V16" s="11">
        <v>5.3561538461538003</v>
      </c>
      <c r="W16" s="11">
        <v>5.3561538461538003</v>
      </c>
      <c r="X16" s="11">
        <v>5.3561538461538003</v>
      </c>
      <c r="Y16" s="11">
        <v>5.3971875000000002</v>
      </c>
      <c r="Z16" s="11">
        <v>5.3971875000000002</v>
      </c>
      <c r="AA16" s="11">
        <v>5.3966666666667003</v>
      </c>
      <c r="AB16" s="11">
        <v>5.3971875000000002</v>
      </c>
      <c r="AC16" s="11">
        <v>5.3971875000000002</v>
      </c>
      <c r="AD16" s="11">
        <v>5.3971875000000002</v>
      </c>
      <c r="AE16" s="11">
        <v>5.3971875000000002</v>
      </c>
      <c r="AF16" s="11">
        <v>5.3971875000000002</v>
      </c>
      <c r="AG16" s="11">
        <v>5.3976923076923002</v>
      </c>
      <c r="AH16" s="11">
        <v>5.3976923076923002</v>
      </c>
      <c r="AI16" s="11">
        <v>5.3976923076923002</v>
      </c>
      <c r="AJ16" s="11">
        <v>5.3976923076923002</v>
      </c>
      <c r="AK16" s="11">
        <v>5.3976923076923002</v>
      </c>
      <c r="AL16" s="11">
        <v>5.3976923076923002</v>
      </c>
      <c r="AM16" s="11">
        <v>5.3976923076923002</v>
      </c>
      <c r="AN16" s="11">
        <v>5.3976923076923002</v>
      </c>
      <c r="AO16" s="11">
        <v>5.3976923076923002</v>
      </c>
      <c r="AP16" s="11">
        <v>5.3976923076923002</v>
      </c>
      <c r="AQ16" s="11">
        <v>5.3976923076923002</v>
      </c>
      <c r="AR16" s="11">
        <v>5.3976923076923002</v>
      </c>
      <c r="AS16" s="11">
        <v>5.3976923076923002</v>
      </c>
      <c r="AT16" s="11">
        <v>5.3976923076923002</v>
      </c>
      <c r="AU16" s="11">
        <v>5.3971875000000002</v>
      </c>
      <c r="AV16" s="11">
        <v>5.3690625000000001</v>
      </c>
      <c r="AW16" s="11">
        <v>5.3690625000000001</v>
      </c>
      <c r="AX16" s="11">
        <v>5.3690625000000001</v>
      </c>
      <c r="AY16" s="11">
        <v>5.3690625000000001</v>
      </c>
      <c r="AZ16" s="11">
        <v>5.37</v>
      </c>
      <c r="BA16" s="11">
        <v>5.37</v>
      </c>
      <c r="BB16" s="11">
        <v>5.37</v>
      </c>
      <c r="BC16" s="11">
        <v>5.37</v>
      </c>
      <c r="BD16" s="11">
        <v>5.37</v>
      </c>
      <c r="BE16" s="11">
        <v>5.37</v>
      </c>
      <c r="BF16" s="11">
        <v>5.3976923076923002</v>
      </c>
      <c r="BG16" s="11">
        <v>5.3976923076923002</v>
      </c>
      <c r="BH16" s="11">
        <v>5.3981818181817998</v>
      </c>
      <c r="BI16" s="11">
        <v>5.3981818181817998</v>
      </c>
      <c r="BJ16" s="11">
        <v>5.3981818181817998</v>
      </c>
      <c r="BK16" s="11">
        <v>5.3981818181817998</v>
      </c>
      <c r="BL16" s="11">
        <v>5.3981818181817998</v>
      </c>
      <c r="BM16" s="11">
        <v>5.3981818181817998</v>
      </c>
      <c r="BN16" s="12">
        <v>5.3746153846154003</v>
      </c>
      <c r="BO16" s="11">
        <v>5.3879088604182002</v>
      </c>
      <c r="BP16" s="11"/>
      <c r="BQ16" s="11"/>
      <c r="BR16" s="11"/>
    </row>
    <row r="17" spans="1:70" ht="14.25" customHeight="1" x14ac:dyDescent="0.35">
      <c r="A17" s="3" t="s">
        <v>101</v>
      </c>
      <c r="B17" s="3" t="s">
        <v>22</v>
      </c>
      <c r="C17" s="10">
        <v>7290004127800</v>
      </c>
      <c r="D17" s="11">
        <v>10.847164179104</v>
      </c>
      <c r="E17" s="11">
        <v>10.847164179104</v>
      </c>
      <c r="F17" s="11">
        <v>10.847164179104</v>
      </c>
      <c r="G17" s="11">
        <v>10.84696969697</v>
      </c>
      <c r="H17" s="11">
        <v>10.84696969697</v>
      </c>
      <c r="I17" s="11">
        <v>10.84696969697</v>
      </c>
      <c r="J17" s="11">
        <v>10.84696969697</v>
      </c>
      <c r="K17" s="11">
        <v>10.847164179104</v>
      </c>
      <c r="L17" s="11">
        <v>10.847164179104</v>
      </c>
      <c r="M17" s="11">
        <v>10.847164179104</v>
      </c>
      <c r="N17" s="11">
        <v>10.847164179104</v>
      </c>
      <c r="O17" s="11">
        <v>10.847164179104</v>
      </c>
      <c r="P17" s="11">
        <v>10.847164179104</v>
      </c>
      <c r="Q17" s="11">
        <v>10.766268656716001</v>
      </c>
      <c r="R17" s="11">
        <v>10.764848484848001</v>
      </c>
      <c r="S17" s="11">
        <v>10.764848484848001</v>
      </c>
      <c r="T17" s="11">
        <v>10.764848484848001</v>
      </c>
      <c r="U17" s="11">
        <v>10.766268656716001</v>
      </c>
      <c r="V17" s="11">
        <v>10.766268656716001</v>
      </c>
      <c r="W17" s="11">
        <v>10.778955223881001</v>
      </c>
      <c r="X17" s="11">
        <v>10.778955223881001</v>
      </c>
      <c r="Y17" s="11">
        <v>10.86</v>
      </c>
      <c r="Z17" s="11">
        <v>10.86</v>
      </c>
      <c r="AA17" s="11">
        <v>10.86</v>
      </c>
      <c r="AB17" s="11">
        <v>10.86</v>
      </c>
      <c r="AC17" s="11">
        <v>10.86</v>
      </c>
      <c r="AD17" s="11">
        <v>10.86</v>
      </c>
      <c r="AE17" s="11">
        <v>10.86</v>
      </c>
      <c r="AF17" s="11">
        <v>10.86</v>
      </c>
      <c r="AG17" s="11">
        <v>10.86</v>
      </c>
      <c r="AH17" s="11">
        <v>10.86</v>
      </c>
      <c r="AI17" s="11">
        <v>10.86</v>
      </c>
      <c r="AJ17" s="11">
        <v>10.86</v>
      </c>
      <c r="AK17" s="11">
        <v>10.86</v>
      </c>
      <c r="AL17" s="11">
        <v>10.86</v>
      </c>
      <c r="AM17" s="11">
        <v>10.86</v>
      </c>
      <c r="AN17" s="11">
        <v>10.86</v>
      </c>
      <c r="AO17" s="11">
        <v>10.86</v>
      </c>
      <c r="AP17" s="11">
        <v>10.86</v>
      </c>
      <c r="AQ17" s="11">
        <v>10.86</v>
      </c>
      <c r="AR17" s="11">
        <v>10.86</v>
      </c>
      <c r="AS17" s="11">
        <v>10.86</v>
      </c>
      <c r="AT17" s="11">
        <v>10.86</v>
      </c>
      <c r="AU17" s="11">
        <v>10.86</v>
      </c>
      <c r="AV17" s="11">
        <v>10.86</v>
      </c>
      <c r="AW17" s="11">
        <v>10.86</v>
      </c>
      <c r="AX17" s="11">
        <v>10.86</v>
      </c>
      <c r="AY17" s="11">
        <v>10.86</v>
      </c>
      <c r="AZ17" s="11">
        <v>10.86</v>
      </c>
      <c r="BA17" s="11">
        <v>10.86</v>
      </c>
      <c r="BB17" s="11">
        <v>10.86</v>
      </c>
      <c r="BC17" s="11">
        <v>10.86</v>
      </c>
      <c r="BD17" s="11">
        <v>10.86</v>
      </c>
      <c r="BE17" s="11">
        <v>10.86</v>
      </c>
      <c r="BF17" s="11">
        <v>10.86</v>
      </c>
      <c r="BG17" s="11">
        <v>10.86</v>
      </c>
      <c r="BH17" s="11">
        <v>10.86</v>
      </c>
      <c r="BI17" s="11">
        <v>10.86</v>
      </c>
      <c r="BJ17" s="11">
        <v>10.86</v>
      </c>
      <c r="BK17" s="11">
        <v>10.86</v>
      </c>
      <c r="BL17" s="11">
        <v>10.86</v>
      </c>
      <c r="BM17" s="11">
        <v>10.86</v>
      </c>
      <c r="BN17" s="12">
        <v>10.86</v>
      </c>
      <c r="BO17" s="11">
        <v>10.845542230197999</v>
      </c>
      <c r="BP17" s="11"/>
      <c r="BQ17" s="11"/>
      <c r="BR17" s="11"/>
    </row>
    <row r="18" spans="1:70" ht="14.25" customHeight="1" x14ac:dyDescent="0.35">
      <c r="A18" s="3" t="s">
        <v>101</v>
      </c>
      <c r="B18" s="3" t="s">
        <v>23</v>
      </c>
      <c r="C18" s="10">
        <v>7290002824183</v>
      </c>
      <c r="D18" s="11">
        <v>10.816666666667</v>
      </c>
      <c r="E18" s="11">
        <v>10.816666666667</v>
      </c>
      <c r="F18" s="11">
        <v>10.816666666667</v>
      </c>
      <c r="G18" s="11">
        <v>10.817313432836</v>
      </c>
      <c r="H18" s="11">
        <v>10.817313432836</v>
      </c>
      <c r="I18" s="11">
        <v>10.817313432836</v>
      </c>
      <c r="J18" s="11">
        <v>10.817313432836</v>
      </c>
      <c r="K18" s="11">
        <v>10.817313432836</v>
      </c>
      <c r="L18" s="11">
        <v>10.817941176471001</v>
      </c>
      <c r="M18" s="11">
        <v>10.817941176471001</v>
      </c>
      <c r="N18" s="11">
        <v>10.817941176471001</v>
      </c>
      <c r="O18" s="11">
        <v>10.817941176471001</v>
      </c>
      <c r="P18" s="11">
        <v>10.817941176471001</v>
      </c>
      <c r="Q18" s="11">
        <v>10.738235294118001</v>
      </c>
      <c r="R18" s="11">
        <v>10.738235294118001</v>
      </c>
      <c r="S18" s="11">
        <v>10.738235294118001</v>
      </c>
      <c r="T18" s="11">
        <v>10.738235294118001</v>
      </c>
      <c r="U18" s="11">
        <v>10.738235294118001</v>
      </c>
      <c r="V18" s="11">
        <v>10.738235294118001</v>
      </c>
      <c r="W18" s="11">
        <v>10.780147058823999</v>
      </c>
      <c r="X18" s="11">
        <v>10.780147058823999</v>
      </c>
      <c r="Y18" s="11">
        <v>10.86</v>
      </c>
      <c r="Z18" s="11">
        <v>10.86</v>
      </c>
      <c r="AA18" s="11">
        <v>10.86</v>
      </c>
      <c r="AB18" s="11">
        <v>10.86</v>
      </c>
      <c r="AC18" s="11">
        <v>10.86</v>
      </c>
      <c r="AD18" s="11">
        <v>10.86</v>
      </c>
      <c r="AE18" s="11">
        <v>10.86</v>
      </c>
      <c r="AF18" s="11">
        <v>10.86</v>
      </c>
      <c r="AG18" s="11">
        <v>10.86</v>
      </c>
      <c r="AH18" s="11">
        <v>10.86</v>
      </c>
      <c r="AI18" s="11">
        <v>10.86</v>
      </c>
      <c r="AJ18" s="11">
        <v>10.86</v>
      </c>
      <c r="AK18" s="11">
        <v>10.86</v>
      </c>
      <c r="AL18" s="11">
        <v>10.86</v>
      </c>
      <c r="AM18" s="11">
        <v>10.86</v>
      </c>
      <c r="AN18" s="11">
        <v>10.86</v>
      </c>
      <c r="AO18" s="11">
        <v>10.86</v>
      </c>
      <c r="AP18" s="11">
        <v>10.86</v>
      </c>
      <c r="AQ18" s="11">
        <v>10.86</v>
      </c>
      <c r="AR18" s="11">
        <v>10.86</v>
      </c>
      <c r="AS18" s="11">
        <v>10.86</v>
      </c>
      <c r="AT18" s="11">
        <v>10.86</v>
      </c>
      <c r="AU18" s="11">
        <v>10.86</v>
      </c>
      <c r="AV18" s="11">
        <v>10.86</v>
      </c>
      <c r="AW18" s="11">
        <v>10.86</v>
      </c>
      <c r="AX18" s="11">
        <v>10.86</v>
      </c>
      <c r="AY18" s="11">
        <v>10.86</v>
      </c>
      <c r="AZ18" s="11">
        <v>10.86</v>
      </c>
      <c r="BA18" s="11">
        <v>10.86</v>
      </c>
      <c r="BB18" s="11">
        <v>10.86</v>
      </c>
      <c r="BC18" s="11">
        <v>10.86</v>
      </c>
      <c r="BD18" s="11">
        <v>10.86</v>
      </c>
      <c r="BE18" s="11">
        <v>10.86</v>
      </c>
      <c r="BF18" s="11">
        <v>10.86</v>
      </c>
      <c r="BG18" s="11">
        <v>10.86</v>
      </c>
      <c r="BH18" s="11">
        <v>10.86</v>
      </c>
      <c r="BI18" s="11">
        <v>10.86</v>
      </c>
      <c r="BJ18" s="11">
        <v>10.86</v>
      </c>
      <c r="BK18" s="11">
        <v>10.86</v>
      </c>
      <c r="BL18" s="11">
        <v>10.86</v>
      </c>
      <c r="BM18" s="11">
        <v>10.86</v>
      </c>
      <c r="BN18" s="12">
        <v>10.86</v>
      </c>
      <c r="BO18" s="11">
        <v>10.836709337563001</v>
      </c>
      <c r="BP18" s="11"/>
      <c r="BQ18" s="11"/>
      <c r="BR18" s="11"/>
    </row>
    <row r="19" spans="1:70" ht="14.25" customHeight="1" x14ac:dyDescent="0.35">
      <c r="A19" s="3" t="s">
        <v>101</v>
      </c>
      <c r="B19" s="3" t="s">
        <v>24</v>
      </c>
      <c r="C19" s="10">
        <v>7290106574977</v>
      </c>
      <c r="D19" s="11">
        <v>8.1</v>
      </c>
      <c r="E19" s="11">
        <v>8.1</v>
      </c>
      <c r="F19" s="11">
        <v>8.1</v>
      </c>
      <c r="G19" s="11">
        <v>8.09</v>
      </c>
      <c r="H19" s="11">
        <v>8.09</v>
      </c>
      <c r="I19" s="11">
        <v>8.09</v>
      </c>
      <c r="J19" s="11">
        <v>8.0399999999999991</v>
      </c>
      <c r="K19" s="11">
        <v>8.0399999999999991</v>
      </c>
      <c r="L19" s="11">
        <v>8.0399999999999991</v>
      </c>
      <c r="M19" s="11">
        <v>8.0500000000000007</v>
      </c>
      <c r="N19" s="11">
        <v>8.0500000000000007</v>
      </c>
      <c r="O19" s="11">
        <v>8.0500000000000007</v>
      </c>
      <c r="P19" s="11">
        <v>8.1794117647059004</v>
      </c>
      <c r="Q19" s="11">
        <v>8.11</v>
      </c>
      <c r="R19" s="11">
        <v>8.11</v>
      </c>
      <c r="S19" s="11">
        <v>8.1300000000000008</v>
      </c>
      <c r="T19" s="11">
        <v>8.16</v>
      </c>
      <c r="U19" s="11">
        <v>8.16</v>
      </c>
      <c r="V19" s="11">
        <v>8.16</v>
      </c>
      <c r="W19" s="11">
        <v>8.17</v>
      </c>
      <c r="X19" s="11">
        <v>8.17</v>
      </c>
      <c r="Y19" s="11">
        <v>8.17</v>
      </c>
      <c r="Z19" s="11">
        <v>8.17</v>
      </c>
      <c r="AA19" s="11">
        <v>8.17</v>
      </c>
      <c r="AB19" s="11">
        <v>8.17</v>
      </c>
      <c r="AC19" s="11">
        <v>8.17</v>
      </c>
      <c r="AD19" s="11">
        <v>8.1300000000000008</v>
      </c>
      <c r="AE19" s="11">
        <v>8.15</v>
      </c>
      <c r="AF19" s="11">
        <v>8.1300000000000008</v>
      </c>
      <c r="AG19" s="11">
        <v>8.1300000000000008</v>
      </c>
      <c r="AH19" s="11">
        <v>8.1300000000000008</v>
      </c>
      <c r="AI19" s="11">
        <v>8.1300000000000008</v>
      </c>
      <c r="AJ19" s="11">
        <v>8.1300000000000008</v>
      </c>
      <c r="AK19" s="11">
        <v>8.1300000000000008</v>
      </c>
      <c r="AL19" s="11">
        <v>8.1300000000000008</v>
      </c>
      <c r="AM19" s="11">
        <v>8.15</v>
      </c>
      <c r="AN19" s="11">
        <v>8.15</v>
      </c>
      <c r="AO19" s="11">
        <v>8.15</v>
      </c>
      <c r="AP19" s="11">
        <v>8.15</v>
      </c>
      <c r="AQ19" s="11">
        <v>8.15</v>
      </c>
      <c r="AR19" s="11">
        <v>8.15</v>
      </c>
      <c r="AS19" s="11">
        <v>8.15</v>
      </c>
      <c r="AT19" s="11">
        <v>8.15</v>
      </c>
      <c r="AU19" s="11">
        <v>8.15</v>
      </c>
      <c r="AV19" s="11">
        <v>8.1199999999999992</v>
      </c>
      <c r="AW19" s="11">
        <v>8.1</v>
      </c>
      <c r="AX19" s="11">
        <v>8.1</v>
      </c>
      <c r="AY19" s="11">
        <v>8.08</v>
      </c>
      <c r="AZ19" s="11">
        <v>8.08</v>
      </c>
      <c r="BA19" s="11">
        <v>8.1</v>
      </c>
      <c r="BB19" s="11">
        <v>8.1</v>
      </c>
      <c r="BC19" s="11">
        <v>8.06</v>
      </c>
      <c r="BD19" s="11">
        <v>8.06</v>
      </c>
      <c r="BE19" s="11">
        <v>8.06</v>
      </c>
      <c r="BF19" s="11">
        <v>8.1476190476189991</v>
      </c>
      <c r="BG19" s="11">
        <v>8.2392307692308009</v>
      </c>
      <c r="BH19" s="11">
        <v>8.2392307692308009</v>
      </c>
      <c r="BI19" s="11">
        <v>8.2392307692308009</v>
      </c>
      <c r="BJ19" s="11">
        <v>8.2392307692308009</v>
      </c>
      <c r="BK19" s="11">
        <v>8.2392307692308009</v>
      </c>
      <c r="BL19" s="11">
        <v>8.2392307692308009</v>
      </c>
      <c r="BM19" s="11">
        <v>8.1476190476189991</v>
      </c>
      <c r="BN19" s="12">
        <v>10</v>
      </c>
      <c r="BO19" s="11">
        <v>8.1317747496020996</v>
      </c>
      <c r="BP19" s="11"/>
      <c r="BQ19" s="11"/>
      <c r="BR19" s="11"/>
    </row>
    <row r="20" spans="1:70" ht="14.25" customHeight="1" x14ac:dyDescent="0.35">
      <c r="A20" s="3" t="s">
        <v>101</v>
      </c>
      <c r="B20" s="3" t="s">
        <v>25</v>
      </c>
      <c r="C20" s="10">
        <v>7290000076133</v>
      </c>
      <c r="D20" s="11">
        <v>8.09</v>
      </c>
      <c r="E20" s="11">
        <v>8.09</v>
      </c>
      <c r="F20" s="11">
        <v>8.09</v>
      </c>
      <c r="G20" s="11">
        <v>8.1</v>
      </c>
      <c r="H20" s="11">
        <v>8.1</v>
      </c>
      <c r="I20" s="11">
        <v>8.1</v>
      </c>
      <c r="J20" s="11">
        <v>8.0500000000000007</v>
      </c>
      <c r="K20" s="11">
        <v>8.0500000000000007</v>
      </c>
      <c r="L20" s="11">
        <v>8.0500000000000007</v>
      </c>
      <c r="M20" s="11">
        <v>8.06</v>
      </c>
      <c r="N20" s="11">
        <v>8.0500000000000007</v>
      </c>
      <c r="O20" s="11">
        <v>8.0500000000000007</v>
      </c>
      <c r="P20" s="11">
        <v>8.1495522388060007</v>
      </c>
      <c r="Q20" s="11">
        <v>8.09</v>
      </c>
      <c r="R20" s="11">
        <v>8.1300000000000008</v>
      </c>
      <c r="S20" s="11">
        <v>8.1300000000000008</v>
      </c>
      <c r="T20" s="11">
        <v>8.15</v>
      </c>
      <c r="U20" s="11">
        <v>8.15</v>
      </c>
      <c r="V20" s="11">
        <v>8.15</v>
      </c>
      <c r="W20" s="11">
        <v>8.15</v>
      </c>
      <c r="X20" s="11">
        <v>8.15</v>
      </c>
      <c r="Y20" s="11">
        <v>8.1300000000000008</v>
      </c>
      <c r="Z20" s="11">
        <v>8.15</v>
      </c>
      <c r="AA20" s="11">
        <v>8.11</v>
      </c>
      <c r="AB20" s="11">
        <v>8.11</v>
      </c>
      <c r="AC20" s="11">
        <v>8.1300000000000008</v>
      </c>
      <c r="AD20" s="11">
        <v>8.1300000000000008</v>
      </c>
      <c r="AE20" s="11">
        <v>8.15</v>
      </c>
      <c r="AF20" s="11">
        <v>8.15</v>
      </c>
      <c r="AG20" s="11">
        <v>8.1300000000000008</v>
      </c>
      <c r="AH20" s="11">
        <v>8.15</v>
      </c>
      <c r="AI20" s="11">
        <v>8.15</v>
      </c>
      <c r="AJ20" s="11">
        <v>8.15</v>
      </c>
      <c r="AK20" s="11">
        <v>8.15</v>
      </c>
      <c r="AL20" s="11">
        <v>8.15</v>
      </c>
      <c r="AM20" s="11">
        <v>8.17</v>
      </c>
      <c r="AN20" s="11">
        <v>8.15</v>
      </c>
      <c r="AO20" s="11">
        <v>8.15</v>
      </c>
      <c r="AP20" s="11">
        <v>8.15</v>
      </c>
      <c r="AQ20" s="11">
        <v>8.17</v>
      </c>
      <c r="AR20" s="11">
        <v>8.17</v>
      </c>
      <c r="AS20" s="11">
        <v>8.1300000000000008</v>
      </c>
      <c r="AT20" s="11">
        <v>8.1300000000000008</v>
      </c>
      <c r="AU20" s="11">
        <v>8.1300000000000008</v>
      </c>
      <c r="AV20" s="11">
        <v>8.1</v>
      </c>
      <c r="AW20" s="11">
        <v>8.1</v>
      </c>
      <c r="AX20" s="11">
        <v>8.1</v>
      </c>
      <c r="AY20" s="11">
        <v>8.1</v>
      </c>
      <c r="AZ20" s="11">
        <v>8.1</v>
      </c>
      <c r="BA20" s="11">
        <v>8.1</v>
      </c>
      <c r="BB20" s="11">
        <v>8.08</v>
      </c>
      <c r="BC20" s="11">
        <v>8.1</v>
      </c>
      <c r="BD20" s="11">
        <v>8.14</v>
      </c>
      <c r="BE20" s="11">
        <v>8.14</v>
      </c>
      <c r="BF20" s="11">
        <v>8.2916666666666998</v>
      </c>
      <c r="BG20" s="11">
        <v>8.2916666666666998</v>
      </c>
      <c r="BH20" s="11">
        <v>8.2916666666666998</v>
      </c>
      <c r="BI20" s="11">
        <v>8.2916666666666998</v>
      </c>
      <c r="BJ20" s="11">
        <v>8.2916666666666998</v>
      </c>
      <c r="BK20" s="11">
        <v>8.2916666666666998</v>
      </c>
      <c r="BL20" s="11">
        <v>8.2873134328358002</v>
      </c>
      <c r="BM20" s="11">
        <v>8.2568750000000009</v>
      </c>
      <c r="BN20" s="12">
        <v>8.5500000000000007</v>
      </c>
      <c r="BO20" s="11">
        <v>8.1415119463168004</v>
      </c>
      <c r="BP20" s="11"/>
      <c r="BQ20" s="11"/>
      <c r="BR20" s="11"/>
    </row>
    <row r="21" spans="1:70" ht="14.25" customHeight="1" x14ac:dyDescent="0.35">
      <c r="A21" s="3" t="s">
        <v>101</v>
      </c>
      <c r="B21" s="3" t="s">
        <v>26</v>
      </c>
      <c r="C21" s="10">
        <v>7290000211442</v>
      </c>
      <c r="D21" s="11">
        <v>9.9886764705881994</v>
      </c>
      <c r="E21" s="11">
        <v>9.9886764705881994</v>
      </c>
      <c r="F21" s="11">
        <v>9.9886764705881994</v>
      </c>
      <c r="G21" s="11">
        <v>9.9886764705881994</v>
      </c>
      <c r="H21" s="11">
        <v>9.9886764705881994</v>
      </c>
      <c r="I21" s="11">
        <v>9.9886764705881994</v>
      </c>
      <c r="J21" s="11">
        <v>9.9258823529411995</v>
      </c>
      <c r="K21" s="11">
        <v>9.9258823529411995</v>
      </c>
      <c r="L21" s="11">
        <v>9.9258823529411995</v>
      </c>
      <c r="M21" s="11">
        <v>9.9055223880596994</v>
      </c>
      <c r="N21" s="11">
        <v>9.9055223880596994</v>
      </c>
      <c r="O21" s="11">
        <v>9.9258823529411995</v>
      </c>
      <c r="P21" s="11">
        <v>9.9258823529411995</v>
      </c>
      <c r="Q21" s="11">
        <v>9.9258823529411995</v>
      </c>
      <c r="R21" s="11">
        <v>9.9905970149254006</v>
      </c>
      <c r="S21" s="11">
        <v>9.9905970149254006</v>
      </c>
      <c r="T21" s="11">
        <v>9.9905970149254006</v>
      </c>
      <c r="U21" s="11">
        <v>9.9905970149254006</v>
      </c>
      <c r="V21" s="11">
        <v>9.9905970149254006</v>
      </c>
      <c r="W21" s="11">
        <v>9.9905970149254006</v>
      </c>
      <c r="X21" s="11">
        <v>9.9905970149254006</v>
      </c>
      <c r="Y21" s="11">
        <v>9.9709090909090996</v>
      </c>
      <c r="Z21" s="11">
        <v>9.9709090909090996</v>
      </c>
      <c r="AA21" s="11">
        <v>9.9709090909090996</v>
      </c>
      <c r="AB21" s="11">
        <v>9.9709090909090996</v>
      </c>
      <c r="AC21" s="11">
        <v>9.9709090909090996</v>
      </c>
      <c r="AD21" s="11">
        <v>9.9709090909090996</v>
      </c>
      <c r="AE21" s="11">
        <v>9.9905970149254006</v>
      </c>
      <c r="AF21" s="11">
        <v>9.9905970149254006</v>
      </c>
      <c r="AG21" s="11">
        <v>9.9905970149254006</v>
      </c>
      <c r="AH21" s="11">
        <v>9.9905970149254006</v>
      </c>
      <c r="AI21" s="11">
        <v>9.9905970149254006</v>
      </c>
      <c r="AJ21" s="11">
        <v>9.9905970149254006</v>
      </c>
      <c r="AK21" s="11">
        <v>9.9905970149254006</v>
      </c>
      <c r="AL21" s="11">
        <v>9.9905970149254006</v>
      </c>
      <c r="AM21" s="11">
        <v>9.9905970149254006</v>
      </c>
      <c r="AN21" s="11">
        <v>9.9905970149254006</v>
      </c>
      <c r="AO21" s="11">
        <v>9.9905970149254006</v>
      </c>
      <c r="AP21" s="11">
        <v>9.9905970149254006</v>
      </c>
      <c r="AQ21" s="11">
        <v>9.9905970149254006</v>
      </c>
      <c r="AR21" s="11">
        <v>9.9816417910447992</v>
      </c>
      <c r="AS21" s="11">
        <v>9.9816417910447992</v>
      </c>
      <c r="AT21" s="11">
        <v>9.9816417910447992</v>
      </c>
      <c r="AU21" s="11">
        <v>9.9618181818182006</v>
      </c>
      <c r="AV21" s="11">
        <v>9.9618181818182006</v>
      </c>
      <c r="AW21" s="11">
        <v>9.9618181818182006</v>
      </c>
      <c r="AX21" s="11">
        <v>9.9618181818182006</v>
      </c>
      <c r="AY21" s="11">
        <v>9.9893939393938993</v>
      </c>
      <c r="AZ21" s="11">
        <v>9.9893939393938993</v>
      </c>
      <c r="BA21" s="11">
        <v>9.9893939393938993</v>
      </c>
      <c r="BB21" s="11">
        <v>9.9816417910447992</v>
      </c>
      <c r="BC21" s="11">
        <v>9.9816417910447992</v>
      </c>
      <c r="BD21" s="11">
        <v>9.9816417910447992</v>
      </c>
      <c r="BE21" s="11">
        <v>9.9816417910447992</v>
      </c>
      <c r="BF21" s="11">
        <v>9.9816417910447992</v>
      </c>
      <c r="BG21" s="11">
        <v>10.009253731343</v>
      </c>
      <c r="BH21" s="11">
        <v>9.9905970149254006</v>
      </c>
      <c r="BI21" s="11">
        <v>9.9905970149254006</v>
      </c>
      <c r="BJ21" s="11">
        <v>9.9905970149254006</v>
      </c>
      <c r="BK21" s="11">
        <v>9.9905970149254006</v>
      </c>
      <c r="BL21" s="11">
        <v>9.9905970149254006</v>
      </c>
      <c r="BM21" s="11">
        <v>9.9905970149254006</v>
      </c>
      <c r="BN21" s="12">
        <v>10.297846153846001</v>
      </c>
      <c r="BO21" s="11">
        <v>9.9767293105800992</v>
      </c>
      <c r="BP21" s="11"/>
      <c r="BQ21" s="11"/>
      <c r="BR21" s="11"/>
    </row>
    <row r="22" spans="1:70" ht="14.25" customHeight="1" x14ac:dyDescent="0.35">
      <c r="A22" s="3" t="s">
        <v>101</v>
      </c>
      <c r="B22" s="3" t="s">
        <v>27</v>
      </c>
      <c r="C22" s="10">
        <v>7290003643004</v>
      </c>
      <c r="D22" s="11">
        <v>8.9</v>
      </c>
      <c r="E22" s="11">
        <v>8.9</v>
      </c>
      <c r="F22" s="11">
        <v>8.9</v>
      </c>
      <c r="G22" s="11">
        <v>8.9</v>
      </c>
      <c r="H22" s="11">
        <v>8.9</v>
      </c>
      <c r="I22" s="11">
        <v>9.3699999999999992</v>
      </c>
      <c r="J22" s="11">
        <v>9.35</v>
      </c>
      <c r="K22" s="11">
        <v>9.35</v>
      </c>
      <c r="L22" s="11">
        <v>9.35</v>
      </c>
      <c r="M22" s="11">
        <v>9.35</v>
      </c>
      <c r="N22" s="11">
        <v>9.3699999999999992</v>
      </c>
      <c r="O22" s="11">
        <v>9.35</v>
      </c>
      <c r="P22" s="11">
        <v>9.35</v>
      </c>
      <c r="Q22" s="11">
        <v>9.35</v>
      </c>
      <c r="R22" s="11">
        <v>9.35</v>
      </c>
      <c r="S22" s="11">
        <v>9.35</v>
      </c>
      <c r="T22" s="11">
        <v>9.3800000000000008</v>
      </c>
      <c r="U22" s="11">
        <v>9.3800000000000008</v>
      </c>
      <c r="V22" s="11">
        <v>9.3800000000000008</v>
      </c>
      <c r="W22" s="11">
        <v>14.529104477612</v>
      </c>
      <c r="X22" s="11">
        <v>14.529104477612</v>
      </c>
      <c r="Y22" s="11">
        <v>14.529104477612</v>
      </c>
      <c r="Z22" s="11">
        <v>14.529104477612</v>
      </c>
      <c r="AA22" s="11">
        <v>14.529104477612</v>
      </c>
      <c r="AB22" s="11">
        <v>14.529104477612</v>
      </c>
      <c r="AC22" s="11">
        <v>14.529104477612</v>
      </c>
      <c r="AD22" s="11">
        <v>14.529104477612</v>
      </c>
      <c r="AE22" s="11">
        <v>14.529104477612</v>
      </c>
      <c r="AF22" s="11">
        <v>14.508181818182001</v>
      </c>
      <c r="AG22" s="11">
        <v>14.508181818182001</v>
      </c>
      <c r="AH22" s="11">
        <v>14.529104477612</v>
      </c>
      <c r="AI22" s="11">
        <v>14.529104477612</v>
      </c>
      <c r="AJ22" s="11">
        <v>14.529104477612</v>
      </c>
      <c r="AK22" s="11">
        <v>14.529104477612</v>
      </c>
      <c r="AL22" s="11">
        <v>14.529104477612</v>
      </c>
      <c r="AM22" s="11">
        <v>14.508181818182001</v>
      </c>
      <c r="AN22" s="11">
        <v>14.529104477612</v>
      </c>
      <c r="AO22" s="11">
        <v>14.529104477612</v>
      </c>
      <c r="AP22" s="11">
        <v>14.529104477612</v>
      </c>
      <c r="AQ22" s="11">
        <v>14.529104477612</v>
      </c>
      <c r="AR22" s="11">
        <v>14.529104477612</v>
      </c>
      <c r="AS22" s="11">
        <v>14.529104477612</v>
      </c>
      <c r="AT22" s="11">
        <v>14.529104477612</v>
      </c>
      <c r="AU22" s="11">
        <v>14.552121212121</v>
      </c>
      <c r="AV22" s="11">
        <v>14.552121212121</v>
      </c>
      <c r="AW22" s="11">
        <v>14.529104477612</v>
      </c>
      <c r="AX22" s="11">
        <v>14.529104477612</v>
      </c>
      <c r="AY22" s="11">
        <v>14.529104477612</v>
      </c>
      <c r="AZ22" s="11">
        <v>14.529104477612</v>
      </c>
      <c r="BA22" s="11">
        <v>14.529104477612</v>
      </c>
      <c r="BB22" s="11">
        <v>14.529104477612</v>
      </c>
      <c r="BC22" s="11">
        <v>14.529104477612</v>
      </c>
      <c r="BD22" s="11">
        <v>14.529104477612</v>
      </c>
      <c r="BE22" s="11">
        <v>14.529104477612</v>
      </c>
      <c r="BF22" s="11">
        <v>14.508181818182001</v>
      </c>
      <c r="BG22" s="11">
        <v>14.529104477612</v>
      </c>
      <c r="BH22" s="11">
        <v>14.529104477612</v>
      </c>
      <c r="BI22" s="11">
        <v>14.529104477612</v>
      </c>
      <c r="BJ22" s="11">
        <v>14.529104477612</v>
      </c>
      <c r="BK22" s="11">
        <v>14.529104477612</v>
      </c>
      <c r="BL22" s="11">
        <v>14.529104477612</v>
      </c>
      <c r="BM22" s="11">
        <v>14.529104477612</v>
      </c>
      <c r="BN22" s="12">
        <v>13.982424242424001</v>
      </c>
      <c r="BO22" s="11">
        <v>12.907158634978</v>
      </c>
      <c r="BP22" s="11"/>
      <c r="BQ22" s="11"/>
      <c r="BR22" s="11"/>
    </row>
    <row r="23" spans="1:70" ht="14.25" customHeight="1" x14ac:dyDescent="0.35">
      <c r="A23" s="3" t="s">
        <v>101</v>
      </c>
      <c r="B23" s="3" t="s">
        <v>28</v>
      </c>
      <c r="C23" s="10">
        <v>8901537024014</v>
      </c>
      <c r="D23" s="11">
        <v>13.28</v>
      </c>
      <c r="E23" s="11">
        <v>13.27</v>
      </c>
      <c r="F23" s="11">
        <v>13.27</v>
      </c>
      <c r="G23" s="11">
        <v>13.28</v>
      </c>
      <c r="H23" s="11">
        <v>13.28</v>
      </c>
      <c r="I23" s="11">
        <v>13.29</v>
      </c>
      <c r="J23" s="11">
        <v>13.195373134327999</v>
      </c>
      <c r="K23" s="11">
        <v>13.193939393939001</v>
      </c>
      <c r="L23" s="11">
        <v>13.195373134327999</v>
      </c>
      <c r="M23" s="11">
        <v>13.186911764706</v>
      </c>
      <c r="N23" s="11">
        <v>13.186911764706</v>
      </c>
      <c r="O23" s="11">
        <v>13.186911764706</v>
      </c>
      <c r="P23" s="11">
        <v>13.186911764706</v>
      </c>
      <c r="Q23" s="11">
        <v>13.186911764706</v>
      </c>
      <c r="R23" s="11">
        <v>13.27</v>
      </c>
      <c r="S23" s="11">
        <v>13.27</v>
      </c>
      <c r="T23" s="11">
        <v>13.27</v>
      </c>
      <c r="U23" s="11">
        <v>13.27</v>
      </c>
      <c r="V23" s="11">
        <v>13.27</v>
      </c>
      <c r="W23" s="11">
        <v>13.27</v>
      </c>
      <c r="X23" s="11">
        <v>13.27</v>
      </c>
      <c r="Y23" s="11">
        <v>13.27</v>
      </c>
      <c r="Z23" s="11">
        <v>13.27</v>
      </c>
      <c r="AA23" s="11">
        <v>13.27</v>
      </c>
      <c r="AB23" s="11">
        <v>13.25</v>
      </c>
      <c r="AC23" s="11">
        <v>13.25</v>
      </c>
      <c r="AD23" s="11">
        <v>13.25</v>
      </c>
      <c r="AE23" s="11">
        <v>13.25</v>
      </c>
      <c r="AF23" s="11">
        <v>13.25</v>
      </c>
      <c r="AG23" s="11">
        <v>13.25</v>
      </c>
      <c r="AH23" s="11">
        <v>13.25</v>
      </c>
      <c r="AI23" s="11">
        <v>13.26</v>
      </c>
      <c r="AJ23" s="11">
        <v>13.26</v>
      </c>
      <c r="AK23" s="11">
        <v>13.26</v>
      </c>
      <c r="AL23" s="11">
        <v>13.26</v>
      </c>
      <c r="AM23" s="11">
        <v>13.25</v>
      </c>
      <c r="AN23" s="11">
        <v>13.26</v>
      </c>
      <c r="AO23" s="11">
        <v>13.26</v>
      </c>
      <c r="AP23" s="11">
        <v>13.28</v>
      </c>
      <c r="AQ23" s="11">
        <v>13.28</v>
      </c>
      <c r="AR23" s="11">
        <v>13.28</v>
      </c>
      <c r="AS23" s="11">
        <v>13.28</v>
      </c>
      <c r="AT23" s="11">
        <v>13.28</v>
      </c>
      <c r="AU23" s="11">
        <v>13.28</v>
      </c>
      <c r="AV23" s="11">
        <v>13.28</v>
      </c>
      <c r="AW23" s="11">
        <v>13.28</v>
      </c>
      <c r="AX23" s="11">
        <v>13.28</v>
      </c>
      <c r="AY23" s="11">
        <v>13.28</v>
      </c>
      <c r="AZ23" s="11">
        <v>13.28</v>
      </c>
      <c r="BA23" s="11">
        <v>13.27</v>
      </c>
      <c r="BB23" s="11">
        <v>13.27</v>
      </c>
      <c r="BC23" s="11">
        <v>13.27</v>
      </c>
      <c r="BD23" s="11">
        <v>13.26</v>
      </c>
      <c r="BE23" s="11">
        <v>13.27</v>
      </c>
      <c r="BF23" s="11">
        <v>13.27</v>
      </c>
      <c r="BG23" s="11">
        <v>13.27</v>
      </c>
      <c r="BH23" s="11">
        <v>13.27</v>
      </c>
      <c r="BI23" s="11">
        <v>13.28</v>
      </c>
      <c r="BJ23" s="11">
        <v>13.28</v>
      </c>
      <c r="BK23" s="11">
        <v>13.27</v>
      </c>
      <c r="BL23" s="11">
        <v>13.27</v>
      </c>
      <c r="BM23" s="11">
        <v>13.27</v>
      </c>
      <c r="BN23" s="12">
        <v>13.27</v>
      </c>
      <c r="BO23" s="11">
        <v>13.258858782034</v>
      </c>
      <c r="BP23" s="11"/>
      <c r="BQ23" s="11"/>
      <c r="BR23" s="11"/>
    </row>
    <row r="24" spans="1:70" ht="14.25" customHeight="1" x14ac:dyDescent="0.35">
      <c r="A24" s="3" t="s">
        <v>101</v>
      </c>
      <c r="B24" s="3" t="s">
        <v>29</v>
      </c>
      <c r="C24" s="10">
        <v>7290100700396</v>
      </c>
      <c r="D24" s="11">
        <v>10.183880597014999</v>
      </c>
      <c r="E24" s="11">
        <v>10.183880597014999</v>
      </c>
      <c r="F24" s="11">
        <v>10.183880597014999</v>
      </c>
      <c r="G24" s="11">
        <v>10.140151515152001</v>
      </c>
      <c r="H24" s="11">
        <v>10.140151515152001</v>
      </c>
      <c r="I24" s="11">
        <v>10.140151515152001</v>
      </c>
      <c r="J24" s="11">
        <v>10.097692307692</v>
      </c>
      <c r="K24" s="11">
        <v>10.097692307692</v>
      </c>
      <c r="L24" s="11">
        <v>10.093939393938999</v>
      </c>
      <c r="M24" s="11">
        <v>10.093939393938999</v>
      </c>
      <c r="N24" s="11">
        <v>10.093939393938999</v>
      </c>
      <c r="O24" s="11">
        <v>10.093939393938999</v>
      </c>
      <c r="P24" s="11">
        <v>10.093939393938999</v>
      </c>
      <c r="Q24" s="11">
        <v>10.143846153846001</v>
      </c>
      <c r="R24" s="11">
        <v>10.187272727272999</v>
      </c>
      <c r="S24" s="11">
        <v>10.187272727272999</v>
      </c>
      <c r="T24" s="11">
        <v>10.187272727272999</v>
      </c>
      <c r="U24" s="11">
        <v>10.187272727272999</v>
      </c>
      <c r="V24" s="11">
        <v>10.187272727272999</v>
      </c>
      <c r="W24" s="11">
        <v>10.187272727272999</v>
      </c>
      <c r="X24" s="11">
        <v>10.143846153846001</v>
      </c>
      <c r="Y24" s="11">
        <v>10.187272727272999</v>
      </c>
      <c r="Z24" s="11">
        <v>10.187272727272999</v>
      </c>
      <c r="AA24" s="11">
        <v>10.230149253731</v>
      </c>
      <c r="AB24" s="11">
        <v>10.230149253731</v>
      </c>
      <c r="AC24" s="11">
        <v>10.230149253731</v>
      </c>
      <c r="AD24" s="11">
        <v>10.230149253731</v>
      </c>
      <c r="AE24" s="11">
        <v>10.187272727272999</v>
      </c>
      <c r="AF24" s="11">
        <v>10.187272727272999</v>
      </c>
      <c r="AG24" s="11">
        <v>10.187272727272999</v>
      </c>
      <c r="AH24" s="11">
        <v>10.187272727272999</v>
      </c>
      <c r="AI24" s="11">
        <v>10.187272727272999</v>
      </c>
      <c r="AJ24" s="11">
        <v>10.187272727272999</v>
      </c>
      <c r="AK24" s="11">
        <v>10.187272727272999</v>
      </c>
      <c r="AL24" s="11">
        <v>10.187272727272999</v>
      </c>
      <c r="AM24" s="11">
        <v>10.143846153846001</v>
      </c>
      <c r="AN24" s="11">
        <v>10.143846153846001</v>
      </c>
      <c r="AO24" s="11">
        <v>10.187272727272999</v>
      </c>
      <c r="AP24" s="11">
        <v>10.187272727272999</v>
      </c>
      <c r="AQ24" s="11">
        <v>10.187272727272999</v>
      </c>
      <c r="AR24" s="11">
        <v>10.178181818182001</v>
      </c>
      <c r="AS24" s="11">
        <v>10.178181818182001</v>
      </c>
      <c r="AT24" s="11">
        <v>10.178181818182001</v>
      </c>
      <c r="AU24" s="11">
        <v>10.12921875</v>
      </c>
      <c r="AV24" s="11">
        <v>10.178181818182001</v>
      </c>
      <c r="AW24" s="11">
        <v>10.178181818182001</v>
      </c>
      <c r="AX24" s="11">
        <v>10.178181818182001</v>
      </c>
      <c r="AY24" s="11">
        <v>10.235151515151999</v>
      </c>
      <c r="AZ24" s="11">
        <v>10.235151515151999</v>
      </c>
      <c r="BA24" s="11">
        <v>10.235151515151999</v>
      </c>
      <c r="BB24" s="11">
        <v>10.178181818182001</v>
      </c>
      <c r="BC24" s="11">
        <v>10.178181818182001</v>
      </c>
      <c r="BD24" s="11">
        <v>10.178181818182001</v>
      </c>
      <c r="BE24" s="11">
        <v>10.178181818182001</v>
      </c>
      <c r="BF24" s="11">
        <v>10.134615384615</v>
      </c>
      <c r="BG24" s="11">
        <v>10.235151515151999</v>
      </c>
      <c r="BH24" s="11">
        <v>10.235151515151999</v>
      </c>
      <c r="BI24" s="11">
        <v>10.235151515151999</v>
      </c>
      <c r="BJ24" s="11">
        <v>10.235151515151999</v>
      </c>
      <c r="BK24" s="11">
        <v>10.235151515151999</v>
      </c>
      <c r="BL24" s="11">
        <v>10.235151515151999</v>
      </c>
      <c r="BM24" s="11">
        <v>10.235151515151999</v>
      </c>
      <c r="BN24" s="12">
        <v>11.23</v>
      </c>
      <c r="BO24" s="11">
        <v>10.178846916742</v>
      </c>
      <c r="BP24" s="11"/>
      <c r="BQ24" s="11"/>
      <c r="BR24" s="11"/>
    </row>
    <row r="25" spans="1:70" ht="14.25" customHeight="1" x14ac:dyDescent="0.35">
      <c r="A25" s="3" t="s">
        <v>101</v>
      </c>
      <c r="B25" s="3" t="s">
        <v>30</v>
      </c>
      <c r="C25" s="10">
        <v>7290000057118</v>
      </c>
      <c r="D25" s="11">
        <v>26.033333333333001</v>
      </c>
      <c r="E25" s="11">
        <v>26.1</v>
      </c>
      <c r="F25" s="11">
        <v>25.449354838710001</v>
      </c>
      <c r="G25" s="11">
        <v>25.474769230768999</v>
      </c>
      <c r="H25" s="11">
        <v>25.484545454545</v>
      </c>
      <c r="I25" s="11">
        <v>25.460307692308</v>
      </c>
      <c r="J25" s="11">
        <v>25.445846153845999</v>
      </c>
      <c r="K25" s="11">
        <v>25.445846153845999</v>
      </c>
      <c r="L25" s="11">
        <v>25.424153846153999</v>
      </c>
      <c r="M25" s="11">
        <v>25.395230769230999</v>
      </c>
      <c r="N25" s="11">
        <v>25.395230769230999</v>
      </c>
      <c r="O25" s="11">
        <v>25.395230769230999</v>
      </c>
      <c r="P25" s="11">
        <v>25.399687499999999</v>
      </c>
      <c r="Q25" s="11">
        <v>25.399687499999999</v>
      </c>
      <c r="R25" s="11">
        <v>25.399687499999999</v>
      </c>
      <c r="S25" s="11">
        <v>25.399687499999999</v>
      </c>
      <c r="T25" s="11">
        <v>24.568153846154001</v>
      </c>
      <c r="U25" s="11">
        <v>24.568153846154001</v>
      </c>
      <c r="V25" s="11">
        <v>25.003846153845998</v>
      </c>
      <c r="W25" s="11">
        <v>25.036153846154001</v>
      </c>
      <c r="X25" s="11">
        <v>24.98796875</v>
      </c>
      <c r="Y25" s="11">
        <v>24.977656249999999</v>
      </c>
      <c r="Z25" s="11">
        <v>25</v>
      </c>
      <c r="AA25" s="11">
        <v>25.001639344261999</v>
      </c>
      <c r="AB25" s="11">
        <v>25.001639344261999</v>
      </c>
      <c r="AC25" s="11">
        <v>25.017741935484</v>
      </c>
      <c r="AD25" s="11">
        <v>25.017741935484</v>
      </c>
      <c r="AE25" s="11">
        <v>25</v>
      </c>
      <c r="AF25" s="11">
        <v>25</v>
      </c>
      <c r="AG25" s="11">
        <v>25</v>
      </c>
      <c r="AH25" s="11">
        <v>25.933333333333</v>
      </c>
      <c r="AI25" s="11">
        <v>25.966666666666999</v>
      </c>
      <c r="AJ25" s="11">
        <v>26.01</v>
      </c>
      <c r="AK25" s="11">
        <v>26.01</v>
      </c>
      <c r="AL25" s="11">
        <v>26.01</v>
      </c>
      <c r="AM25" s="11">
        <v>26.01</v>
      </c>
      <c r="AN25" s="11">
        <v>26</v>
      </c>
      <c r="AO25" s="11">
        <v>26</v>
      </c>
      <c r="AP25" s="11">
        <v>26</v>
      </c>
      <c r="AQ25" s="11">
        <v>25.99</v>
      </c>
      <c r="AR25" s="11">
        <v>25.99</v>
      </c>
      <c r="AS25" s="11">
        <v>25.99</v>
      </c>
      <c r="AT25" s="11">
        <v>26</v>
      </c>
      <c r="AU25" s="11">
        <v>25.99</v>
      </c>
      <c r="AV25" s="11">
        <v>25.99</v>
      </c>
      <c r="AW25" s="11">
        <v>25.99</v>
      </c>
      <c r="AX25" s="11">
        <v>26.01</v>
      </c>
      <c r="AY25" s="11">
        <v>26.01</v>
      </c>
      <c r="AZ25" s="11">
        <v>26.01</v>
      </c>
      <c r="BA25" s="11">
        <v>26.01</v>
      </c>
      <c r="BB25" s="11">
        <v>26.01</v>
      </c>
      <c r="BC25" s="11">
        <v>26.01</v>
      </c>
      <c r="BD25" s="11">
        <v>26.01</v>
      </c>
      <c r="BE25" s="11">
        <v>26.01</v>
      </c>
      <c r="BF25" s="11">
        <v>26.01</v>
      </c>
      <c r="BG25" s="11">
        <v>26.01</v>
      </c>
      <c r="BH25" s="11">
        <v>26.01</v>
      </c>
      <c r="BI25" s="11">
        <v>26.01</v>
      </c>
      <c r="BJ25" s="11">
        <v>26.01</v>
      </c>
      <c r="BK25" s="11">
        <v>26.01</v>
      </c>
      <c r="BL25" s="11">
        <v>26.01</v>
      </c>
      <c r="BM25" s="11">
        <v>26.01</v>
      </c>
      <c r="BN25" s="12">
        <v>24.762372881356001</v>
      </c>
      <c r="BO25" s="11">
        <v>25.634246681661001</v>
      </c>
      <c r="BP25" s="11"/>
      <c r="BQ25" s="11"/>
      <c r="BR25" s="11"/>
    </row>
    <row r="26" spans="1:70" ht="14.25" customHeight="1" x14ac:dyDescent="0.35">
      <c r="A26" s="3" t="s">
        <v>101</v>
      </c>
      <c r="B26" s="3" t="s">
        <v>31</v>
      </c>
      <c r="C26" s="10">
        <v>7290102394463</v>
      </c>
      <c r="D26" s="11">
        <v>32.15</v>
      </c>
      <c r="E26" s="11">
        <v>32.14</v>
      </c>
      <c r="F26" s="11">
        <v>31.766031746031999</v>
      </c>
      <c r="G26" s="11">
        <v>31.766031746031999</v>
      </c>
      <c r="H26" s="11">
        <v>31.766031746031999</v>
      </c>
      <c r="I26" s="11">
        <v>31.753064516129001</v>
      </c>
      <c r="J26" s="11">
        <v>31.766031746031999</v>
      </c>
      <c r="K26" s="11">
        <v>31.759047619048001</v>
      </c>
      <c r="L26" s="11">
        <v>31.771875000000001</v>
      </c>
      <c r="M26" s="11">
        <v>31.766031746031999</v>
      </c>
      <c r="N26" s="11">
        <v>31.778906249999999</v>
      </c>
      <c r="O26" s="11">
        <v>31.784615384615002</v>
      </c>
      <c r="P26" s="11">
        <v>31.778906249999999</v>
      </c>
      <c r="Q26" s="11">
        <v>31.511428571429001</v>
      </c>
      <c r="R26" s="11">
        <v>31.537692307692001</v>
      </c>
      <c r="S26" s="11">
        <v>31.537692307692001</v>
      </c>
      <c r="T26" s="11">
        <v>31.521249999999998</v>
      </c>
      <c r="U26" s="11">
        <v>31.537692307692001</v>
      </c>
      <c r="V26" s="11">
        <v>31.537692307692001</v>
      </c>
      <c r="W26" s="11">
        <v>31.537692307692001</v>
      </c>
      <c r="X26" s="11">
        <v>31.521249999999998</v>
      </c>
      <c r="Y26" s="11">
        <v>31.766031746031999</v>
      </c>
      <c r="Z26" s="11">
        <v>31.766031746031999</v>
      </c>
      <c r="AA26" s="11">
        <v>31.766031746031999</v>
      </c>
      <c r="AB26" s="11">
        <v>31.766031746031999</v>
      </c>
      <c r="AC26" s="11">
        <v>31.766031746031999</v>
      </c>
      <c r="AD26" s="11">
        <v>31.76</v>
      </c>
      <c r="AE26" s="11">
        <v>31.766031746031999</v>
      </c>
      <c r="AF26" s="11">
        <v>31.766031746031999</v>
      </c>
      <c r="AG26" s="11">
        <v>31.76</v>
      </c>
      <c r="AH26" s="11">
        <v>31.778906249999999</v>
      </c>
      <c r="AI26" s="11">
        <v>31.778906249999999</v>
      </c>
      <c r="AJ26" s="11">
        <v>31.778906249999999</v>
      </c>
      <c r="AK26" s="11">
        <v>31.766031746031999</v>
      </c>
      <c r="AL26" s="11">
        <v>31.76</v>
      </c>
      <c r="AM26" s="11">
        <v>31.773015873016</v>
      </c>
      <c r="AN26" s="11">
        <v>31.76</v>
      </c>
      <c r="AO26" s="11">
        <v>31.76</v>
      </c>
      <c r="AP26" s="11">
        <v>31.76</v>
      </c>
      <c r="AQ26" s="11">
        <v>31.766031746031999</v>
      </c>
      <c r="AR26" s="11">
        <v>31.766031746031999</v>
      </c>
      <c r="AS26" s="11">
        <v>31.753064516129001</v>
      </c>
      <c r="AT26" s="11">
        <v>31.753064516129001</v>
      </c>
      <c r="AU26" s="11">
        <v>31.78</v>
      </c>
      <c r="AV26" s="11">
        <v>31.78</v>
      </c>
      <c r="AW26" s="11">
        <v>31.78</v>
      </c>
      <c r="AX26" s="11">
        <v>31.78</v>
      </c>
      <c r="AY26" s="11">
        <v>31.78</v>
      </c>
      <c r="AZ26" s="11">
        <v>31.78</v>
      </c>
      <c r="BA26" s="11">
        <v>31.766031746031999</v>
      </c>
      <c r="BB26" s="11">
        <v>31.766031746031999</v>
      </c>
      <c r="BC26" s="11">
        <v>31.76</v>
      </c>
      <c r="BD26" s="11">
        <v>31.766031746031999</v>
      </c>
      <c r="BE26" s="11">
        <v>31.766031746031999</v>
      </c>
      <c r="BF26" s="11">
        <v>32.14</v>
      </c>
      <c r="BG26" s="11">
        <v>32.14</v>
      </c>
      <c r="BH26" s="11">
        <v>32.15</v>
      </c>
      <c r="BI26" s="11">
        <v>32.15</v>
      </c>
      <c r="BJ26" s="11">
        <v>32.15</v>
      </c>
      <c r="BK26" s="11">
        <v>32.15</v>
      </c>
      <c r="BL26" s="11">
        <v>32.15</v>
      </c>
      <c r="BM26" s="11">
        <v>32.15</v>
      </c>
      <c r="BN26" s="12">
        <v>30.699692307692001</v>
      </c>
      <c r="BO26" s="11">
        <v>31.798536644508999</v>
      </c>
      <c r="BP26" s="11"/>
      <c r="BQ26" s="11"/>
      <c r="BR26" s="11"/>
    </row>
    <row r="27" spans="1:70" ht="14.25" customHeight="1" x14ac:dyDescent="0.35">
      <c r="A27" s="3" t="s">
        <v>101</v>
      </c>
      <c r="B27" s="3" t="s">
        <v>32</v>
      </c>
      <c r="C27" s="10">
        <v>7290000111186</v>
      </c>
      <c r="D27" s="11">
        <v>10.969117647059001</v>
      </c>
      <c r="E27" s="11">
        <v>10.969117647059001</v>
      </c>
      <c r="F27" s="11">
        <v>10.969117647059001</v>
      </c>
      <c r="G27" s="11">
        <v>10.969117647059001</v>
      </c>
      <c r="H27" s="11">
        <v>10.969117647059001</v>
      </c>
      <c r="I27" s="11">
        <v>10.969117647059001</v>
      </c>
      <c r="J27" s="11">
        <v>10.887647058823999</v>
      </c>
      <c r="K27" s="11">
        <v>10.887647058823999</v>
      </c>
      <c r="L27" s="11">
        <v>10.887647058823999</v>
      </c>
      <c r="M27" s="11">
        <v>10.887647058823999</v>
      </c>
      <c r="N27" s="11">
        <v>10.887647058823999</v>
      </c>
      <c r="O27" s="11">
        <v>10.887647058823999</v>
      </c>
      <c r="P27" s="11">
        <v>10.887647058823999</v>
      </c>
      <c r="Q27" s="11">
        <v>10.887647058823999</v>
      </c>
      <c r="R27" s="11">
        <v>10.887647058823999</v>
      </c>
      <c r="S27" s="11">
        <v>10.887647058823999</v>
      </c>
      <c r="T27" s="11">
        <v>10.007058823529</v>
      </c>
      <c r="U27" s="11">
        <v>10.007058823529</v>
      </c>
      <c r="V27" s="11">
        <v>10.007058823529</v>
      </c>
      <c r="W27" s="11">
        <v>10.10447761194</v>
      </c>
      <c r="X27" s="11">
        <v>10.044776119403</v>
      </c>
      <c r="Y27" s="11">
        <v>10.044776119403</v>
      </c>
      <c r="Z27" s="11">
        <v>10.044776119403</v>
      </c>
      <c r="AA27" s="11">
        <v>10.044776119403</v>
      </c>
      <c r="AB27" s="11">
        <v>10.044776119403</v>
      </c>
      <c r="AC27" s="11">
        <v>10.044776119403</v>
      </c>
      <c r="AD27" s="11">
        <v>10.044776119403</v>
      </c>
      <c r="AE27" s="11">
        <v>10.044776119403</v>
      </c>
      <c r="AF27" s="11">
        <v>10.044776119403</v>
      </c>
      <c r="AG27" s="11">
        <v>10.044776119403</v>
      </c>
      <c r="AH27" s="11">
        <v>10.909104477612001</v>
      </c>
      <c r="AI27" s="11">
        <v>10.938805970149</v>
      </c>
      <c r="AJ27" s="11">
        <v>10.968656716418</v>
      </c>
      <c r="AK27" s="11">
        <v>10.968656716418</v>
      </c>
      <c r="AL27" s="11">
        <v>10.968656716418</v>
      </c>
      <c r="AM27" s="11">
        <v>10.968656716418</v>
      </c>
      <c r="AN27" s="11">
        <v>10.968656716418</v>
      </c>
      <c r="AO27" s="11">
        <v>10.968656716418</v>
      </c>
      <c r="AP27" s="11">
        <v>10.968656716418</v>
      </c>
      <c r="AQ27" s="11">
        <v>10.968656716418</v>
      </c>
      <c r="AR27" s="11">
        <v>10.968656716418</v>
      </c>
      <c r="AS27" s="11">
        <v>10.968656716418</v>
      </c>
      <c r="AT27" s="11">
        <v>10.968656716418</v>
      </c>
      <c r="AU27" s="11">
        <v>10.968656716418</v>
      </c>
      <c r="AV27" s="11">
        <v>10.968656716418</v>
      </c>
      <c r="AW27" s="11">
        <v>10.968656716418</v>
      </c>
      <c r="AX27" s="11">
        <v>10.968656716418</v>
      </c>
      <c r="AY27" s="11">
        <v>10.968656716418</v>
      </c>
      <c r="AZ27" s="11">
        <v>10.968656716418</v>
      </c>
      <c r="BA27" s="11">
        <v>10.958333333333</v>
      </c>
      <c r="BB27" s="11">
        <v>10.968656716418</v>
      </c>
      <c r="BC27" s="11">
        <v>10.958333333333</v>
      </c>
      <c r="BD27" s="11">
        <v>10.958333333333</v>
      </c>
      <c r="BE27" s="11">
        <v>10.968656716418</v>
      </c>
      <c r="BF27" s="11">
        <v>10.968656716418</v>
      </c>
      <c r="BG27" s="11">
        <v>10.968656716418</v>
      </c>
      <c r="BH27" s="11">
        <v>10.968656716418</v>
      </c>
      <c r="BI27" s="11">
        <v>10.968656716418</v>
      </c>
      <c r="BJ27" s="11">
        <v>10.968656716418</v>
      </c>
      <c r="BK27" s="11">
        <v>10.968656716418</v>
      </c>
      <c r="BL27" s="11">
        <v>10.968656716418</v>
      </c>
      <c r="BM27" s="11">
        <v>10.968656716418</v>
      </c>
      <c r="BN27" s="12">
        <v>10.968656716418</v>
      </c>
      <c r="BO27" s="11">
        <v>10.744213444164</v>
      </c>
      <c r="BP27" s="11"/>
      <c r="BQ27" s="11"/>
      <c r="BR27" s="11"/>
    </row>
    <row r="28" spans="1:70" ht="14.25" customHeight="1" x14ac:dyDescent="0.35">
      <c r="A28" s="3" t="s">
        <v>101</v>
      </c>
      <c r="B28" s="3" t="s">
        <v>33</v>
      </c>
      <c r="C28" s="10">
        <v>7290113192539</v>
      </c>
      <c r="D28" s="11">
        <v>7.13</v>
      </c>
      <c r="E28" s="11">
        <v>7.12</v>
      </c>
      <c r="F28" s="11">
        <v>7.13</v>
      </c>
      <c r="G28" s="11">
        <v>7.13</v>
      </c>
      <c r="H28" s="11">
        <v>7.13</v>
      </c>
      <c r="I28" s="11">
        <v>7.13</v>
      </c>
      <c r="J28" s="11">
        <v>7.0763492063492004</v>
      </c>
      <c r="K28" s="11">
        <v>7.0558064516129004</v>
      </c>
      <c r="L28" s="11">
        <v>7.0450819672131004</v>
      </c>
      <c r="M28" s="11">
        <v>7.0432203389831001</v>
      </c>
      <c r="N28" s="11">
        <v>7.0540000000000003</v>
      </c>
      <c r="O28" s="11">
        <v>7.0540000000000003</v>
      </c>
      <c r="P28" s="11">
        <v>7.0540000000000003</v>
      </c>
      <c r="Q28" s="11">
        <v>7.0412280701754</v>
      </c>
      <c r="R28" s="11">
        <v>7.0618965517241001</v>
      </c>
      <c r="S28" s="11">
        <v>7.1</v>
      </c>
      <c r="T28" s="11">
        <v>7.1</v>
      </c>
      <c r="U28" s="11">
        <v>7.1</v>
      </c>
      <c r="V28" s="11">
        <v>7.1</v>
      </c>
      <c r="W28" s="11">
        <v>7.09</v>
      </c>
      <c r="X28" s="11">
        <v>7.12</v>
      </c>
      <c r="Y28" s="11">
        <v>7.1</v>
      </c>
      <c r="Z28" s="11">
        <v>7.12</v>
      </c>
      <c r="AA28" s="11">
        <v>7.12</v>
      </c>
      <c r="AB28" s="11">
        <v>7.12</v>
      </c>
      <c r="AC28" s="11">
        <v>7.11</v>
      </c>
      <c r="AD28" s="11">
        <v>7.1</v>
      </c>
      <c r="AE28" s="11">
        <v>7.1</v>
      </c>
      <c r="AF28" s="11">
        <v>7.09</v>
      </c>
      <c r="AG28" s="11">
        <v>7.1</v>
      </c>
      <c r="AH28" s="11">
        <v>7.11</v>
      </c>
      <c r="AI28" s="11">
        <v>7.12</v>
      </c>
      <c r="AJ28" s="11">
        <v>7.12</v>
      </c>
      <c r="AK28" s="11">
        <v>7.12</v>
      </c>
      <c r="AL28" s="11">
        <v>7.11</v>
      </c>
      <c r="AM28" s="11">
        <v>7.14</v>
      </c>
      <c r="AN28" s="11">
        <v>7.12</v>
      </c>
      <c r="AO28" s="11">
        <v>7.13</v>
      </c>
      <c r="AP28" s="11">
        <v>7.13</v>
      </c>
      <c r="AQ28" s="11">
        <v>7.12</v>
      </c>
      <c r="AR28" s="11">
        <v>7.12</v>
      </c>
      <c r="AS28" s="11">
        <v>7.14</v>
      </c>
      <c r="AT28" s="11">
        <v>7.13</v>
      </c>
      <c r="AU28" s="11">
        <v>7.1</v>
      </c>
      <c r="AV28" s="11">
        <v>7.08</v>
      </c>
      <c r="AW28" s="11">
        <v>7.16</v>
      </c>
      <c r="AX28" s="11">
        <v>7.15</v>
      </c>
      <c r="AY28" s="11">
        <v>7.07</v>
      </c>
      <c r="AZ28" s="11">
        <v>7.1</v>
      </c>
      <c r="BA28" s="11">
        <v>7.11</v>
      </c>
      <c r="BB28" s="11">
        <v>7.11</v>
      </c>
      <c r="BC28" s="11">
        <v>7.13</v>
      </c>
      <c r="BD28" s="11">
        <v>7.12</v>
      </c>
      <c r="BE28" s="11">
        <v>7.12</v>
      </c>
      <c r="BF28" s="11">
        <v>7.12</v>
      </c>
      <c r="BG28" s="11">
        <v>7.13</v>
      </c>
      <c r="BH28" s="11">
        <v>7.12</v>
      </c>
      <c r="BI28" s="11">
        <v>7.15</v>
      </c>
      <c r="BJ28" s="11">
        <v>7.2</v>
      </c>
      <c r="BK28" s="11">
        <v>7.23</v>
      </c>
      <c r="BL28" s="11">
        <v>7.23</v>
      </c>
      <c r="BM28" s="11">
        <v>7.22</v>
      </c>
      <c r="BN28" s="12">
        <v>7.03</v>
      </c>
      <c r="BO28" s="11">
        <v>7.1142835900976999</v>
      </c>
      <c r="BP28" s="11"/>
      <c r="BQ28" s="11"/>
      <c r="BR28" s="11"/>
    </row>
    <row r="29" spans="1:70" ht="14.25" customHeight="1" x14ac:dyDescent="0.35">
      <c r="A29" s="3" t="s">
        <v>101</v>
      </c>
      <c r="B29" s="3" t="s">
        <v>34</v>
      </c>
      <c r="C29" s="10">
        <v>7290000208329</v>
      </c>
      <c r="D29" s="11">
        <v>7.5910294117647004</v>
      </c>
      <c r="E29" s="11">
        <v>7.5910294117647004</v>
      </c>
      <c r="F29" s="11">
        <v>7.5910294117647004</v>
      </c>
      <c r="G29" s="11">
        <v>7.5910294117647004</v>
      </c>
      <c r="H29" s="11">
        <v>7.5910294117647004</v>
      </c>
      <c r="I29" s="11">
        <v>7.5736363636363997</v>
      </c>
      <c r="J29" s="11">
        <v>7.5372727272726996</v>
      </c>
      <c r="K29" s="11">
        <v>7.5176923076923003</v>
      </c>
      <c r="L29" s="11">
        <v>7.5551470588234997</v>
      </c>
      <c r="M29" s="11">
        <v>7.5551470588234997</v>
      </c>
      <c r="N29" s="11">
        <v>7.5551470588234997</v>
      </c>
      <c r="O29" s="11">
        <v>7.5551470588234997</v>
      </c>
      <c r="P29" s="11">
        <v>7.5551470588234997</v>
      </c>
      <c r="Q29" s="11">
        <v>7.5551470588234997</v>
      </c>
      <c r="R29" s="11">
        <v>7.5551470588234997</v>
      </c>
      <c r="S29" s="11">
        <v>7.5362686567164001</v>
      </c>
      <c r="T29" s="11">
        <v>7.5362686567164001</v>
      </c>
      <c r="U29" s="11">
        <v>7.5168181818182003</v>
      </c>
      <c r="V29" s="11">
        <v>7.5168181818182003</v>
      </c>
      <c r="W29" s="11">
        <v>7.5546153846154001</v>
      </c>
      <c r="X29" s="11">
        <v>7.5546153846154001</v>
      </c>
      <c r="Y29" s="11">
        <v>7.5350000000000001</v>
      </c>
      <c r="Z29" s="11">
        <v>6.8438461538461999</v>
      </c>
      <c r="AA29" s="11">
        <v>6.8438461538461999</v>
      </c>
      <c r="AB29" s="11">
        <v>6.8438461538461999</v>
      </c>
      <c r="AC29" s="11">
        <v>6.8736363636364004</v>
      </c>
      <c r="AD29" s="11">
        <v>6.8736363636364004</v>
      </c>
      <c r="AE29" s="11">
        <v>6.8736363636364004</v>
      </c>
      <c r="AF29" s="11">
        <v>6.8736363636364004</v>
      </c>
      <c r="AG29" s="11">
        <v>6.9025373134328003</v>
      </c>
      <c r="AH29" s="11">
        <v>7.5741791044775999</v>
      </c>
      <c r="AI29" s="11">
        <v>7.5920895522388001</v>
      </c>
      <c r="AJ29" s="11">
        <v>7.5920895522388001</v>
      </c>
      <c r="AK29" s="11">
        <v>7.5920895522388001</v>
      </c>
      <c r="AL29" s="11">
        <v>7.5920895522388001</v>
      </c>
      <c r="AM29" s="11">
        <v>7.5920895522388001</v>
      </c>
      <c r="AN29" s="11">
        <v>7.5931818181818</v>
      </c>
      <c r="AO29" s="11">
        <v>7.5746153846153996</v>
      </c>
      <c r="AP29" s="11">
        <v>7.5736363636363997</v>
      </c>
      <c r="AQ29" s="11">
        <v>7.5920895522388001</v>
      </c>
      <c r="AR29" s="11">
        <v>7.5920895522388001</v>
      </c>
      <c r="AS29" s="11">
        <v>7.5920895522388001</v>
      </c>
      <c r="AT29" s="11">
        <v>7.5546153846154001</v>
      </c>
      <c r="AU29" s="11">
        <v>7.5554687500000002</v>
      </c>
      <c r="AV29" s="11">
        <v>7.5564516129032002</v>
      </c>
      <c r="AW29" s="11">
        <v>7.5357142857142998</v>
      </c>
      <c r="AX29" s="11">
        <v>7.5554687500000002</v>
      </c>
      <c r="AY29" s="11">
        <v>7.5148387096773996</v>
      </c>
      <c r="AZ29" s="11">
        <v>7.5546153846154001</v>
      </c>
      <c r="BA29" s="11">
        <v>7.5736363636363997</v>
      </c>
      <c r="BB29" s="11">
        <v>7.5736363636363997</v>
      </c>
      <c r="BC29" s="11">
        <v>7.5736363636363997</v>
      </c>
      <c r="BD29" s="11">
        <v>7.5546153846154001</v>
      </c>
      <c r="BE29" s="11">
        <v>7.5546153846154001</v>
      </c>
      <c r="BF29" s="11">
        <v>7.5350000000000001</v>
      </c>
      <c r="BG29" s="11">
        <v>7.5546153846154001</v>
      </c>
      <c r="BH29" s="11">
        <v>7.5920895522388001</v>
      </c>
      <c r="BI29" s="11">
        <v>7.5920895522388001</v>
      </c>
      <c r="BJ29" s="11">
        <v>7.5920895522388001</v>
      </c>
      <c r="BK29" s="11">
        <v>7.5920895522388001</v>
      </c>
      <c r="BL29" s="11">
        <v>7.5920895522388001</v>
      </c>
      <c r="BM29" s="11">
        <v>7.5920895522388001</v>
      </c>
      <c r="BN29" s="12">
        <v>7.45</v>
      </c>
      <c r="BO29" s="11">
        <v>7.4758160978957999</v>
      </c>
      <c r="BP29" s="11"/>
      <c r="BQ29" s="11"/>
      <c r="BR29" s="11"/>
    </row>
    <row r="30" spans="1:70" ht="14.25" customHeight="1" x14ac:dyDescent="0.35">
      <c r="A30" s="3" t="s">
        <v>101</v>
      </c>
      <c r="B30" s="3" t="s">
        <v>35</v>
      </c>
      <c r="C30" s="10">
        <v>7290000074184</v>
      </c>
      <c r="D30" s="11">
        <v>10.395</v>
      </c>
      <c r="E30" s="11">
        <v>10.395</v>
      </c>
      <c r="F30" s="11">
        <v>10.395</v>
      </c>
      <c r="G30" s="11">
        <v>10.395</v>
      </c>
      <c r="H30" s="11">
        <v>10.395</v>
      </c>
      <c r="I30" s="11">
        <v>10.395</v>
      </c>
      <c r="J30" s="11">
        <v>10.336176470588001</v>
      </c>
      <c r="K30" s="11">
        <v>10.336176470588001</v>
      </c>
      <c r="L30" s="11">
        <v>10.336176470588001</v>
      </c>
      <c r="M30" s="11">
        <v>10.336176470588001</v>
      </c>
      <c r="N30" s="11">
        <v>10.336176470588001</v>
      </c>
      <c r="O30" s="11">
        <v>10.336176470588001</v>
      </c>
      <c r="P30" s="11">
        <v>10.336176470588001</v>
      </c>
      <c r="Q30" s="11">
        <v>10.336176470588001</v>
      </c>
      <c r="R30" s="11">
        <v>10.336176470588001</v>
      </c>
      <c r="S30" s="11">
        <v>10.336176470588001</v>
      </c>
      <c r="T30" s="11">
        <v>10.336176470588001</v>
      </c>
      <c r="U30" s="11">
        <v>10.398358208955001</v>
      </c>
      <c r="V30" s="11">
        <v>10.398358208955001</v>
      </c>
      <c r="W30" s="11">
        <v>10.398358208955001</v>
      </c>
      <c r="X30" s="11">
        <v>10.398358208955001</v>
      </c>
      <c r="Y30" s="11">
        <v>10.398358208955001</v>
      </c>
      <c r="Z30" s="11">
        <v>10.398358208955001</v>
      </c>
      <c r="AA30" s="11">
        <v>10.398358208955001</v>
      </c>
      <c r="AB30" s="11">
        <v>10.398358208955001</v>
      </c>
      <c r="AC30" s="11">
        <v>10.398358208955001</v>
      </c>
      <c r="AD30" s="11">
        <v>10.398358208955001</v>
      </c>
      <c r="AE30" s="11">
        <v>10.398358208955001</v>
      </c>
      <c r="AF30" s="11">
        <v>10.401818181817999</v>
      </c>
      <c r="AG30" s="11">
        <v>10.401818181817999</v>
      </c>
      <c r="AH30" s="11">
        <v>10.408153846154001</v>
      </c>
      <c r="AI30" s="11">
        <v>10.390923076923</v>
      </c>
      <c r="AJ30" s="11">
        <v>10.390923076923</v>
      </c>
      <c r="AK30" s="11">
        <v>10.390923076923</v>
      </c>
      <c r="AL30" s="11">
        <v>10.390923076923</v>
      </c>
      <c r="AM30" s="11">
        <v>10.398358208955001</v>
      </c>
      <c r="AN30" s="11">
        <v>10.398358208955001</v>
      </c>
      <c r="AO30" s="11">
        <v>10.384545454545</v>
      </c>
      <c r="AP30" s="11">
        <v>10.398358208955001</v>
      </c>
      <c r="AQ30" s="11">
        <v>10.398358208955001</v>
      </c>
      <c r="AR30" s="11">
        <v>10.383731343283999</v>
      </c>
      <c r="AS30" s="11">
        <v>10.383731343283999</v>
      </c>
      <c r="AT30" s="11">
        <v>10.383731343283999</v>
      </c>
      <c r="AU30" s="11">
        <v>10.383731343283999</v>
      </c>
      <c r="AV30" s="11">
        <v>10.325223880596999</v>
      </c>
      <c r="AW30" s="11">
        <v>10.325223880596999</v>
      </c>
      <c r="AX30" s="11">
        <v>10.325223880596999</v>
      </c>
      <c r="AY30" s="11">
        <v>10.363731343284</v>
      </c>
      <c r="AZ30" s="11">
        <v>10.363731343284</v>
      </c>
      <c r="BA30" s="11">
        <v>10.363731343284</v>
      </c>
      <c r="BB30" s="11">
        <v>10.331818181818001</v>
      </c>
      <c r="BC30" s="11">
        <v>10.331818181818001</v>
      </c>
      <c r="BD30" s="11">
        <v>10.331818181818001</v>
      </c>
      <c r="BE30" s="11">
        <v>10.331818181818001</v>
      </c>
      <c r="BF30" s="11">
        <v>11.379090909091</v>
      </c>
      <c r="BG30" s="11">
        <v>11.441666666667</v>
      </c>
      <c r="BH30" s="11">
        <v>11.441666666667</v>
      </c>
      <c r="BI30" s="11">
        <v>11.441666666667</v>
      </c>
      <c r="BJ30" s="11">
        <v>11.420923076923</v>
      </c>
      <c r="BK30" s="11">
        <v>11.441666666667</v>
      </c>
      <c r="BL30" s="11">
        <v>11.442686567163999</v>
      </c>
      <c r="BM30" s="11">
        <v>11.431818181818</v>
      </c>
      <c r="BN30" s="12">
        <v>10.406363636364</v>
      </c>
      <c r="BO30" s="11">
        <v>10.509251475105</v>
      </c>
      <c r="BP30" s="11"/>
      <c r="BQ30" s="11"/>
      <c r="BR30" s="11"/>
    </row>
    <row r="31" spans="1:70" ht="14.25" customHeight="1" x14ac:dyDescent="0.35">
      <c r="A31" s="3" t="s">
        <v>101</v>
      </c>
      <c r="B31" s="3" t="s">
        <v>36</v>
      </c>
      <c r="C31" s="10">
        <v>7290000060200</v>
      </c>
      <c r="D31" s="11">
        <v>6.06</v>
      </c>
      <c r="E31" s="11">
        <v>6.06</v>
      </c>
      <c r="F31" s="11">
        <v>6.06</v>
      </c>
      <c r="G31" s="11">
        <v>6.06</v>
      </c>
      <c r="H31" s="11">
        <v>6.06</v>
      </c>
      <c r="I31" s="11">
        <v>6.06</v>
      </c>
      <c r="J31" s="11">
        <v>6.03</v>
      </c>
      <c r="K31" s="11">
        <v>6.03</v>
      </c>
      <c r="L31" s="11">
        <v>6.03</v>
      </c>
      <c r="M31" s="11">
        <v>6.03</v>
      </c>
      <c r="N31" s="11">
        <v>6.03</v>
      </c>
      <c r="O31" s="11">
        <v>6.03</v>
      </c>
      <c r="P31" s="11">
        <v>6.04</v>
      </c>
      <c r="Q31" s="11">
        <v>6.04</v>
      </c>
      <c r="R31" s="11">
        <v>6.04</v>
      </c>
      <c r="S31" s="11">
        <v>6.04</v>
      </c>
      <c r="T31" s="11">
        <v>6.04</v>
      </c>
      <c r="U31" s="11">
        <v>6.08</v>
      </c>
      <c r="V31" s="11">
        <v>6.08</v>
      </c>
      <c r="W31" s="11">
        <v>6.08</v>
      </c>
      <c r="X31" s="11">
        <v>6.08</v>
      </c>
      <c r="Y31" s="11">
        <v>6.06</v>
      </c>
      <c r="Z31" s="11">
        <v>6.06</v>
      </c>
      <c r="AA31" s="11">
        <v>6.06</v>
      </c>
      <c r="AB31" s="11">
        <v>6.06</v>
      </c>
      <c r="AC31" s="11">
        <v>6.07</v>
      </c>
      <c r="AD31" s="11">
        <v>6.07</v>
      </c>
      <c r="AE31" s="11">
        <v>6.08</v>
      </c>
      <c r="AF31" s="11">
        <v>6.08</v>
      </c>
      <c r="AG31" s="11">
        <v>6.08</v>
      </c>
      <c r="AH31" s="11">
        <v>6.08</v>
      </c>
      <c r="AI31" s="11">
        <v>6.08</v>
      </c>
      <c r="AJ31" s="11">
        <v>6.08</v>
      </c>
      <c r="AK31" s="11">
        <v>6.08</v>
      </c>
      <c r="AL31" s="11">
        <v>6.08</v>
      </c>
      <c r="AM31" s="11">
        <v>6.07</v>
      </c>
      <c r="AN31" s="11">
        <v>6.07</v>
      </c>
      <c r="AO31" s="11">
        <v>6.07</v>
      </c>
      <c r="AP31" s="11">
        <v>6.07</v>
      </c>
      <c r="AQ31" s="11">
        <v>6.07</v>
      </c>
      <c r="AR31" s="11">
        <v>6.07</v>
      </c>
      <c r="AS31" s="11">
        <v>6.07</v>
      </c>
      <c r="AT31" s="11">
        <v>6.07</v>
      </c>
      <c r="AU31" s="11">
        <v>6.07</v>
      </c>
      <c r="AV31" s="11">
        <v>6.07</v>
      </c>
      <c r="AW31" s="11">
        <v>6.07</v>
      </c>
      <c r="AX31" s="11">
        <v>6.07</v>
      </c>
      <c r="AY31" s="11">
        <v>6.07</v>
      </c>
      <c r="AZ31" s="11">
        <v>6.07</v>
      </c>
      <c r="BA31" s="11">
        <v>6.07</v>
      </c>
      <c r="BB31" s="11">
        <v>6.07</v>
      </c>
      <c r="BC31" s="11">
        <v>6.07</v>
      </c>
      <c r="BD31" s="11">
        <v>6.07</v>
      </c>
      <c r="BE31" s="11">
        <v>6.07</v>
      </c>
      <c r="BF31" s="11">
        <v>6.1436363636364</v>
      </c>
      <c r="BG31" s="11">
        <v>6.1661194029850996</v>
      </c>
      <c r="BH31" s="11">
        <v>6.1661194029850996</v>
      </c>
      <c r="BI31" s="11">
        <v>6.1661194029850996</v>
      </c>
      <c r="BJ31" s="11">
        <v>6.1661194029850996</v>
      </c>
      <c r="BK31" s="11">
        <v>6.1661194029850996</v>
      </c>
      <c r="BL31" s="11">
        <v>6.1661194029850996</v>
      </c>
      <c r="BM31" s="11">
        <v>6.1661194029850996</v>
      </c>
      <c r="BN31" s="12">
        <v>6.07</v>
      </c>
      <c r="BO31" s="11">
        <v>6.0760721320086004</v>
      </c>
      <c r="BP31" s="11"/>
      <c r="BQ31" s="11"/>
      <c r="BR31" s="11"/>
    </row>
    <row r="32" spans="1:70" ht="14.25" customHeight="1" x14ac:dyDescent="0.35">
      <c r="A32" s="3" t="s">
        <v>101</v>
      </c>
      <c r="B32" s="3" t="s">
        <v>37</v>
      </c>
      <c r="C32" s="10">
        <v>7290000060903</v>
      </c>
      <c r="D32" s="11">
        <v>6.05</v>
      </c>
      <c r="E32" s="11">
        <v>6.05</v>
      </c>
      <c r="F32" s="11">
        <v>6.06</v>
      </c>
      <c r="G32" s="11">
        <v>6.06</v>
      </c>
      <c r="H32" s="11">
        <v>6.06</v>
      </c>
      <c r="I32" s="11">
        <v>6.06</v>
      </c>
      <c r="J32" s="11">
        <v>6.03</v>
      </c>
      <c r="K32" s="11">
        <v>6.03</v>
      </c>
      <c r="L32" s="11">
        <v>6.02</v>
      </c>
      <c r="M32" s="11">
        <v>6.03</v>
      </c>
      <c r="N32" s="11">
        <v>6.03</v>
      </c>
      <c r="O32" s="11">
        <v>6.03</v>
      </c>
      <c r="P32" s="11">
        <v>6.04</v>
      </c>
      <c r="Q32" s="11">
        <v>6.04</v>
      </c>
      <c r="R32" s="11">
        <v>6.04</v>
      </c>
      <c r="S32" s="11">
        <v>6.04</v>
      </c>
      <c r="T32" s="11">
        <v>6.04</v>
      </c>
      <c r="U32" s="11">
        <v>6.04</v>
      </c>
      <c r="V32" s="11">
        <v>6.04</v>
      </c>
      <c r="W32" s="11">
        <v>6.0627941176471003</v>
      </c>
      <c r="X32" s="11">
        <v>6.04</v>
      </c>
      <c r="Y32" s="11">
        <v>6.08</v>
      </c>
      <c r="Z32" s="11">
        <v>6.07</v>
      </c>
      <c r="AA32" s="11">
        <v>6.06</v>
      </c>
      <c r="AB32" s="11">
        <v>6.07</v>
      </c>
      <c r="AC32" s="11">
        <v>6.07</v>
      </c>
      <c r="AD32" s="11">
        <v>6.07</v>
      </c>
      <c r="AE32" s="11">
        <v>6.08</v>
      </c>
      <c r="AF32" s="11">
        <v>6.08</v>
      </c>
      <c r="AG32" s="11">
        <v>6.08</v>
      </c>
      <c r="AH32" s="11">
        <v>6.08</v>
      </c>
      <c r="AI32" s="11">
        <v>6.07</v>
      </c>
      <c r="AJ32" s="11">
        <v>6.07</v>
      </c>
      <c r="AK32" s="11">
        <v>6.06</v>
      </c>
      <c r="AL32" s="11">
        <v>6.06</v>
      </c>
      <c r="AM32" s="11">
        <v>6.06</v>
      </c>
      <c r="AN32" s="11">
        <v>6.06</v>
      </c>
      <c r="AO32" s="11">
        <v>6.0830303030303003</v>
      </c>
      <c r="AP32" s="11">
        <v>6.08</v>
      </c>
      <c r="AQ32" s="11">
        <v>6.08</v>
      </c>
      <c r="AR32" s="11">
        <v>6.08</v>
      </c>
      <c r="AS32" s="11">
        <v>6.08</v>
      </c>
      <c r="AT32" s="11">
        <v>6.08</v>
      </c>
      <c r="AU32" s="11">
        <v>6.08</v>
      </c>
      <c r="AV32" s="11">
        <v>6.08</v>
      </c>
      <c r="AW32" s="11">
        <v>6.07</v>
      </c>
      <c r="AX32" s="11">
        <v>6.07</v>
      </c>
      <c r="AY32" s="11">
        <v>6.05</v>
      </c>
      <c r="AZ32" s="11">
        <v>6.05</v>
      </c>
      <c r="BA32" s="11">
        <v>6.08</v>
      </c>
      <c r="BB32" s="11">
        <v>6.08</v>
      </c>
      <c r="BC32" s="11">
        <v>6.08</v>
      </c>
      <c r="BD32" s="11">
        <v>6.08</v>
      </c>
      <c r="BE32" s="11">
        <v>6.08</v>
      </c>
      <c r="BF32" s="11">
        <v>6.1661194029850996</v>
      </c>
      <c r="BG32" s="11">
        <v>6.1436363636364</v>
      </c>
      <c r="BH32" s="11">
        <v>6.1436363636364</v>
      </c>
      <c r="BI32" s="11">
        <v>6.1215384615385</v>
      </c>
      <c r="BJ32" s="11">
        <v>6.1215384615385</v>
      </c>
      <c r="BK32" s="11">
        <v>6.1215384615385</v>
      </c>
      <c r="BL32" s="11">
        <v>6.1215384615385</v>
      </c>
      <c r="BM32" s="11">
        <v>6.1215384615385</v>
      </c>
      <c r="BN32" s="12">
        <v>6.06</v>
      </c>
      <c r="BO32" s="11">
        <v>6.0702727235263003</v>
      </c>
      <c r="BP32" s="11"/>
      <c r="BQ32" s="11"/>
      <c r="BR32" s="11"/>
    </row>
    <row r="33" spans="1:70" ht="14.25" customHeight="1" x14ac:dyDescent="0.35">
      <c r="A33" s="3" t="s">
        <v>101</v>
      </c>
      <c r="B33" s="3" t="s">
        <v>38</v>
      </c>
      <c r="C33" s="10">
        <v>7290000060408</v>
      </c>
      <c r="D33" s="11">
        <v>6.05</v>
      </c>
      <c r="E33" s="11">
        <v>6.05</v>
      </c>
      <c r="F33" s="11">
        <v>6.05</v>
      </c>
      <c r="G33" s="11">
        <v>6.05</v>
      </c>
      <c r="H33" s="11">
        <v>6.06</v>
      </c>
      <c r="I33" s="11">
        <v>6.06</v>
      </c>
      <c r="J33" s="11">
        <v>6.02</v>
      </c>
      <c r="K33" s="11">
        <v>6.02</v>
      </c>
      <c r="L33" s="11">
        <v>6.03</v>
      </c>
      <c r="M33" s="11">
        <v>6.04</v>
      </c>
      <c r="N33" s="11">
        <v>6.03</v>
      </c>
      <c r="O33" s="11">
        <v>6.03</v>
      </c>
      <c r="P33" s="11">
        <v>6.03</v>
      </c>
      <c r="Q33" s="11">
        <v>6.03</v>
      </c>
      <c r="R33" s="11">
        <v>6.02</v>
      </c>
      <c r="S33" s="11">
        <v>6.05</v>
      </c>
      <c r="T33" s="11">
        <v>6.05</v>
      </c>
      <c r="U33" s="11">
        <v>6.05</v>
      </c>
      <c r="V33" s="11">
        <v>6.06</v>
      </c>
      <c r="W33" s="11">
        <v>6.1090322580644996</v>
      </c>
      <c r="X33" s="11">
        <v>6.08</v>
      </c>
      <c r="Y33" s="11">
        <v>6.07</v>
      </c>
      <c r="Z33" s="11">
        <v>6.06</v>
      </c>
      <c r="AA33" s="11">
        <v>6.07</v>
      </c>
      <c r="AB33" s="11">
        <v>6.07</v>
      </c>
      <c r="AC33" s="11">
        <v>6.07</v>
      </c>
      <c r="AD33" s="11">
        <v>6.06</v>
      </c>
      <c r="AE33" s="11">
        <v>6.07</v>
      </c>
      <c r="AF33" s="11">
        <v>6.07</v>
      </c>
      <c r="AG33" s="11">
        <v>6.07</v>
      </c>
      <c r="AH33" s="11">
        <v>6.07</v>
      </c>
      <c r="AI33" s="11">
        <v>6.07</v>
      </c>
      <c r="AJ33" s="11">
        <v>6.07</v>
      </c>
      <c r="AK33" s="11">
        <v>6.06</v>
      </c>
      <c r="AL33" s="11">
        <v>6.06</v>
      </c>
      <c r="AM33" s="11">
        <v>6.05</v>
      </c>
      <c r="AN33" s="11">
        <v>6.05</v>
      </c>
      <c r="AO33" s="11">
        <v>6.03</v>
      </c>
      <c r="AP33" s="11">
        <v>6.03</v>
      </c>
      <c r="AQ33" s="11">
        <v>6.03</v>
      </c>
      <c r="AR33" s="11">
        <v>6.03</v>
      </c>
      <c r="AS33" s="11">
        <v>6.05</v>
      </c>
      <c r="AT33" s="11">
        <v>6.05</v>
      </c>
      <c r="AU33" s="11">
        <v>6.06</v>
      </c>
      <c r="AV33" s="11">
        <v>6.06</v>
      </c>
      <c r="AW33" s="11">
        <v>6.05</v>
      </c>
      <c r="AX33" s="11">
        <v>6.05</v>
      </c>
      <c r="AY33" s="11">
        <v>6.03</v>
      </c>
      <c r="AZ33" s="11">
        <v>6.05</v>
      </c>
      <c r="BA33" s="11">
        <v>6.06</v>
      </c>
      <c r="BB33" s="11">
        <v>6.06</v>
      </c>
      <c r="BC33" s="11">
        <v>6.06</v>
      </c>
      <c r="BD33" s="11">
        <v>6.07</v>
      </c>
      <c r="BE33" s="11">
        <v>6.07</v>
      </c>
      <c r="BF33" s="11">
        <v>6.1253968253968001</v>
      </c>
      <c r="BG33" s="11">
        <v>6.1458461538462004</v>
      </c>
      <c r="BH33" s="11">
        <v>6.1436363636364</v>
      </c>
      <c r="BI33" s="11">
        <v>6.1458461538462004</v>
      </c>
      <c r="BJ33" s="11">
        <v>6.1458461538462004</v>
      </c>
      <c r="BK33" s="11">
        <v>6.1458461538462004</v>
      </c>
      <c r="BL33" s="11">
        <v>6.1458461538462004</v>
      </c>
      <c r="BM33" s="11">
        <v>6.1458461538462004</v>
      </c>
      <c r="BN33" s="12">
        <v>6.07</v>
      </c>
      <c r="BO33" s="11">
        <v>6.0644055220995998</v>
      </c>
      <c r="BP33" s="11"/>
      <c r="BQ33" s="11"/>
      <c r="BR33" s="11"/>
    </row>
    <row r="34" spans="1:70" ht="14.25" customHeight="1" x14ac:dyDescent="0.35">
      <c r="A34" s="3" t="s">
        <v>101</v>
      </c>
      <c r="B34" s="3" t="s">
        <v>39</v>
      </c>
      <c r="C34" s="10">
        <v>7290000144474</v>
      </c>
      <c r="D34" s="11">
        <v>12.1</v>
      </c>
      <c r="E34" s="11">
        <v>12.1</v>
      </c>
      <c r="F34" s="11">
        <v>12.1</v>
      </c>
      <c r="G34" s="11">
        <v>12.1</v>
      </c>
      <c r="H34" s="11">
        <v>12.1</v>
      </c>
      <c r="I34" s="11">
        <v>12.1</v>
      </c>
      <c r="J34" s="11">
        <v>12.05</v>
      </c>
      <c r="K34" s="11">
        <v>12.05</v>
      </c>
      <c r="L34" s="11">
        <v>12.05</v>
      </c>
      <c r="M34" s="11">
        <v>12.05</v>
      </c>
      <c r="N34" s="11">
        <v>12.05</v>
      </c>
      <c r="O34" s="11">
        <v>12.05</v>
      </c>
      <c r="P34" s="11">
        <v>12.17</v>
      </c>
      <c r="Q34" s="11">
        <v>12.22</v>
      </c>
      <c r="R34" s="11">
        <v>12.22</v>
      </c>
      <c r="S34" s="11">
        <v>12.22</v>
      </c>
      <c r="T34" s="11">
        <v>12.2</v>
      </c>
      <c r="U34" s="11">
        <v>12.2</v>
      </c>
      <c r="V34" s="11">
        <v>12.2</v>
      </c>
      <c r="W34" s="11">
        <v>12.2</v>
      </c>
      <c r="X34" s="11">
        <v>12.2</v>
      </c>
      <c r="Y34" s="11">
        <v>12.2</v>
      </c>
      <c r="Z34" s="11">
        <v>12.22</v>
      </c>
      <c r="AA34" s="11">
        <v>12.22</v>
      </c>
      <c r="AB34" s="11">
        <v>12.22</v>
      </c>
      <c r="AC34" s="11">
        <v>12.22</v>
      </c>
      <c r="AD34" s="11">
        <v>12.22</v>
      </c>
      <c r="AE34" s="11">
        <v>12.22</v>
      </c>
      <c r="AF34" s="11">
        <v>12.22</v>
      </c>
      <c r="AG34" s="11">
        <v>12.22</v>
      </c>
      <c r="AH34" s="11">
        <v>12.22</v>
      </c>
      <c r="AI34" s="11">
        <v>12.22</v>
      </c>
      <c r="AJ34" s="11">
        <v>12.22</v>
      </c>
      <c r="AK34" s="11">
        <v>12.22</v>
      </c>
      <c r="AL34" s="11">
        <v>12.22</v>
      </c>
      <c r="AM34" s="11">
        <v>12.22</v>
      </c>
      <c r="AN34" s="11">
        <v>12.22</v>
      </c>
      <c r="AO34" s="11">
        <v>12.22</v>
      </c>
      <c r="AP34" s="11">
        <v>12.22</v>
      </c>
      <c r="AQ34" s="11">
        <v>12.22</v>
      </c>
      <c r="AR34" s="11">
        <v>12.22</v>
      </c>
      <c r="AS34" s="11">
        <v>12.22</v>
      </c>
      <c r="AT34" s="11">
        <v>12.19</v>
      </c>
      <c r="AU34" s="11">
        <v>12.22</v>
      </c>
      <c r="AV34" s="11">
        <v>12.22</v>
      </c>
      <c r="AW34" s="11">
        <v>12.22</v>
      </c>
      <c r="AX34" s="11">
        <v>12.22</v>
      </c>
      <c r="AY34" s="11">
        <v>12.22</v>
      </c>
      <c r="AZ34" s="11">
        <v>12.22</v>
      </c>
      <c r="BA34" s="11">
        <v>12.22</v>
      </c>
      <c r="BB34" s="11">
        <v>12.22</v>
      </c>
      <c r="BC34" s="11">
        <v>12.22</v>
      </c>
      <c r="BD34" s="11">
        <v>12.22</v>
      </c>
      <c r="BE34" s="11">
        <v>12.22</v>
      </c>
      <c r="BF34" s="11">
        <v>12.19</v>
      </c>
      <c r="BG34" s="11">
        <v>12.19</v>
      </c>
      <c r="BH34" s="11">
        <v>12.19</v>
      </c>
      <c r="BI34" s="11">
        <v>12.19</v>
      </c>
      <c r="BJ34" s="11">
        <v>12.19</v>
      </c>
      <c r="BK34" s="11">
        <v>12.19</v>
      </c>
      <c r="BL34" s="11">
        <v>12.19</v>
      </c>
      <c r="BM34" s="11">
        <v>12.17</v>
      </c>
      <c r="BN34" s="12">
        <v>13.39</v>
      </c>
      <c r="BO34" s="11">
        <v>12.184516129032</v>
      </c>
      <c r="BP34" s="11"/>
      <c r="BQ34" s="11"/>
      <c r="BR34" s="11"/>
    </row>
    <row r="35" spans="1:70" ht="14.25" customHeight="1" x14ac:dyDescent="0.35">
      <c r="A35" s="3" t="s">
        <v>101</v>
      </c>
      <c r="B35" s="3" t="s">
        <v>40</v>
      </c>
      <c r="C35" s="10">
        <v>7290006983770</v>
      </c>
      <c r="D35" s="11">
        <v>11.04</v>
      </c>
      <c r="E35" s="11">
        <v>11.04</v>
      </c>
      <c r="F35" s="11">
        <v>11.05</v>
      </c>
      <c r="G35" s="11">
        <v>11.09</v>
      </c>
      <c r="H35" s="11">
        <v>11.09</v>
      </c>
      <c r="I35" s="11">
        <v>11.09</v>
      </c>
      <c r="J35" s="11">
        <v>11.02</v>
      </c>
      <c r="K35" s="11">
        <v>11.02</v>
      </c>
      <c r="L35" s="11">
        <v>11.02</v>
      </c>
      <c r="M35" s="11">
        <v>10.99</v>
      </c>
      <c r="N35" s="11">
        <v>10.99</v>
      </c>
      <c r="O35" s="11">
        <v>10.99</v>
      </c>
      <c r="P35" s="11">
        <v>10.98</v>
      </c>
      <c r="Q35" s="11">
        <v>11.01</v>
      </c>
      <c r="R35" s="11">
        <v>11.01</v>
      </c>
      <c r="S35" s="11">
        <v>11.08</v>
      </c>
      <c r="T35" s="11">
        <v>11.07</v>
      </c>
      <c r="U35" s="11">
        <v>11.06</v>
      </c>
      <c r="V35" s="11">
        <v>11.08</v>
      </c>
      <c r="W35" s="11">
        <v>11.06</v>
      </c>
      <c r="X35" s="11">
        <v>11.08</v>
      </c>
      <c r="Y35" s="11">
        <v>11.08</v>
      </c>
      <c r="Z35" s="11">
        <v>11.08</v>
      </c>
      <c r="AA35" s="11">
        <v>11.05</v>
      </c>
      <c r="AB35" s="11">
        <v>11.05</v>
      </c>
      <c r="AC35" s="11">
        <v>11.05</v>
      </c>
      <c r="AD35" s="11">
        <v>11.05</v>
      </c>
      <c r="AE35" s="11">
        <v>11.06</v>
      </c>
      <c r="AF35" s="11">
        <v>11.06</v>
      </c>
      <c r="AG35" s="11">
        <v>11.08</v>
      </c>
      <c r="AH35" s="11">
        <v>11.07</v>
      </c>
      <c r="AI35" s="11">
        <v>11.08</v>
      </c>
      <c r="AJ35" s="11">
        <v>11.07</v>
      </c>
      <c r="AK35" s="11">
        <v>11.08</v>
      </c>
      <c r="AL35" s="11">
        <v>11.06</v>
      </c>
      <c r="AM35" s="11">
        <v>11.03</v>
      </c>
      <c r="AN35" s="11">
        <v>11.05</v>
      </c>
      <c r="AO35" s="11">
        <v>11.06</v>
      </c>
      <c r="AP35" s="11">
        <v>11.06</v>
      </c>
      <c r="AQ35" s="11">
        <v>11.09</v>
      </c>
      <c r="AR35" s="11">
        <v>11.09</v>
      </c>
      <c r="AS35" s="11">
        <v>11.09</v>
      </c>
      <c r="AT35" s="11">
        <v>11.09</v>
      </c>
      <c r="AU35" s="11">
        <v>11.08</v>
      </c>
      <c r="AV35" s="11">
        <v>11.08</v>
      </c>
      <c r="AW35" s="11">
        <v>11.07</v>
      </c>
      <c r="AX35" s="11">
        <v>11.06</v>
      </c>
      <c r="AY35" s="11">
        <v>11.07</v>
      </c>
      <c r="AZ35" s="11">
        <v>11.07</v>
      </c>
      <c r="BA35" s="11">
        <v>11.07</v>
      </c>
      <c r="BB35" s="11">
        <v>11.07</v>
      </c>
      <c r="BC35" s="11">
        <v>11.06</v>
      </c>
      <c r="BD35" s="11">
        <v>11.07</v>
      </c>
      <c r="BE35" s="11">
        <v>11.07</v>
      </c>
      <c r="BF35" s="11">
        <v>11.128275862069</v>
      </c>
      <c r="BG35" s="11">
        <v>11.092499999999999</v>
      </c>
      <c r="BH35" s="11">
        <v>11.156666666667</v>
      </c>
      <c r="BI35" s="11">
        <v>11.184918032786999</v>
      </c>
      <c r="BJ35" s="11">
        <v>11.155833333333</v>
      </c>
      <c r="BK35" s="11">
        <v>11.155833333333</v>
      </c>
      <c r="BL35" s="11">
        <v>11.152459016392999</v>
      </c>
      <c r="BM35" s="11">
        <v>11.124067796609999</v>
      </c>
      <c r="BN35" s="12">
        <v>11.91</v>
      </c>
      <c r="BO35" s="11">
        <v>11.068718613568</v>
      </c>
      <c r="BP35" s="11"/>
      <c r="BQ35" s="11"/>
      <c r="BR35" s="11"/>
    </row>
    <row r="36" spans="1:70" ht="14.25" customHeight="1" x14ac:dyDescent="0.35">
      <c r="A36" s="3" t="s">
        <v>101</v>
      </c>
      <c r="B36" s="3" t="s">
        <v>41</v>
      </c>
      <c r="C36" s="10">
        <v>7290006983787</v>
      </c>
      <c r="D36" s="11">
        <v>11.08</v>
      </c>
      <c r="E36" s="11">
        <v>11.07</v>
      </c>
      <c r="F36" s="11">
        <v>11.07</v>
      </c>
      <c r="G36" s="11">
        <v>11.05</v>
      </c>
      <c r="H36" s="11">
        <v>11.05</v>
      </c>
      <c r="I36" s="11">
        <v>11.04</v>
      </c>
      <c r="J36" s="11">
        <v>10.97</v>
      </c>
      <c r="K36" s="11">
        <v>10.94</v>
      </c>
      <c r="L36" s="11">
        <v>10.97</v>
      </c>
      <c r="M36" s="11">
        <v>10.98</v>
      </c>
      <c r="N36" s="11">
        <v>10.97</v>
      </c>
      <c r="O36" s="11">
        <v>10.99</v>
      </c>
      <c r="P36" s="11">
        <v>10.97</v>
      </c>
      <c r="Q36" s="11">
        <v>11.07</v>
      </c>
      <c r="R36" s="11">
        <v>11.07</v>
      </c>
      <c r="S36" s="11">
        <v>11.09</v>
      </c>
      <c r="T36" s="11">
        <v>11.07</v>
      </c>
      <c r="U36" s="11">
        <v>11.07</v>
      </c>
      <c r="V36" s="11">
        <v>11.07</v>
      </c>
      <c r="W36" s="11">
        <v>11.07</v>
      </c>
      <c r="X36" s="11">
        <v>11.07</v>
      </c>
      <c r="Y36" s="11">
        <v>11.07</v>
      </c>
      <c r="Z36" s="11">
        <v>11.07</v>
      </c>
      <c r="AA36" s="11">
        <v>11.07</v>
      </c>
      <c r="AB36" s="11">
        <v>11.07</v>
      </c>
      <c r="AC36" s="11">
        <v>11.06</v>
      </c>
      <c r="AD36" s="11">
        <v>11.06</v>
      </c>
      <c r="AE36" s="11">
        <v>11.06</v>
      </c>
      <c r="AF36" s="11">
        <v>11.05</v>
      </c>
      <c r="AG36" s="11">
        <v>11.05</v>
      </c>
      <c r="AH36" s="11">
        <v>11.05</v>
      </c>
      <c r="AI36" s="11">
        <v>11.05</v>
      </c>
      <c r="AJ36" s="11">
        <v>11.06</v>
      </c>
      <c r="AK36" s="11">
        <v>11.05</v>
      </c>
      <c r="AL36" s="11">
        <v>11.05</v>
      </c>
      <c r="AM36" s="11">
        <v>11.05</v>
      </c>
      <c r="AN36" s="11">
        <v>11.07</v>
      </c>
      <c r="AO36" s="11">
        <v>11.08</v>
      </c>
      <c r="AP36" s="11">
        <v>11.07</v>
      </c>
      <c r="AQ36" s="11">
        <v>11.06</v>
      </c>
      <c r="AR36" s="11">
        <v>11.06</v>
      </c>
      <c r="AS36" s="11">
        <v>11.08</v>
      </c>
      <c r="AT36" s="11">
        <v>11.08</v>
      </c>
      <c r="AU36" s="11">
        <v>11.08</v>
      </c>
      <c r="AV36" s="11">
        <v>11.08</v>
      </c>
      <c r="AW36" s="11">
        <v>11.08</v>
      </c>
      <c r="AX36" s="11">
        <v>11.08</v>
      </c>
      <c r="AY36" s="11">
        <v>11.07</v>
      </c>
      <c r="AZ36" s="11">
        <v>11.08</v>
      </c>
      <c r="BA36" s="11">
        <v>11.09</v>
      </c>
      <c r="BB36" s="11">
        <v>11.08</v>
      </c>
      <c r="BC36" s="11">
        <v>11.09</v>
      </c>
      <c r="BD36" s="11">
        <v>11.09</v>
      </c>
      <c r="BE36" s="11">
        <v>11.09</v>
      </c>
      <c r="BF36" s="11">
        <v>11.144615384614999</v>
      </c>
      <c r="BG36" s="11">
        <v>11.168749999999999</v>
      </c>
      <c r="BH36" s="11">
        <v>11.163793103448</v>
      </c>
      <c r="BI36" s="11">
        <v>11.163793103448</v>
      </c>
      <c r="BJ36" s="11">
        <v>11.198620689655</v>
      </c>
      <c r="BK36" s="11">
        <v>11.198620689655</v>
      </c>
      <c r="BL36" s="11">
        <v>11.186885245901999</v>
      </c>
      <c r="BM36" s="11">
        <v>11.193220338983</v>
      </c>
      <c r="BN36" s="12">
        <v>11.91</v>
      </c>
      <c r="BO36" s="11">
        <v>11.071424170253</v>
      </c>
      <c r="BP36" s="11"/>
      <c r="BQ36" s="11"/>
      <c r="BR36" s="11"/>
    </row>
    <row r="37" spans="1:70" ht="14.25" customHeight="1" x14ac:dyDescent="0.35">
      <c r="A37" s="3" t="s">
        <v>101</v>
      </c>
      <c r="B37" s="3" t="s">
        <v>42</v>
      </c>
      <c r="C37" s="10">
        <v>7290112494351</v>
      </c>
      <c r="D37" s="11">
        <v>19.857868852458999</v>
      </c>
      <c r="E37" s="11">
        <v>19.857166666666998</v>
      </c>
      <c r="F37" s="11">
        <v>19.857166666666998</v>
      </c>
      <c r="G37" s="11">
        <v>19.857166666666998</v>
      </c>
      <c r="H37" s="11">
        <v>19.857166666666998</v>
      </c>
      <c r="I37" s="11">
        <v>19.857166666666998</v>
      </c>
      <c r="J37" s="11">
        <v>19.691333333332999</v>
      </c>
      <c r="K37" s="11">
        <v>19.691333333332999</v>
      </c>
      <c r="L37" s="11">
        <v>19.687796610168999</v>
      </c>
      <c r="M37" s="11">
        <v>19.687796610168999</v>
      </c>
      <c r="N37" s="11">
        <v>19.694754098360999</v>
      </c>
      <c r="O37" s="11">
        <v>19.694754098360999</v>
      </c>
      <c r="P37" s="11">
        <v>19.691333333332999</v>
      </c>
      <c r="Q37" s="11">
        <v>19.694754098360999</v>
      </c>
      <c r="R37" s="11">
        <v>19.857166666666998</v>
      </c>
      <c r="S37" s="11">
        <v>19.858548387096999</v>
      </c>
      <c r="T37" s="11">
        <v>18.526065573770001</v>
      </c>
      <c r="U37" s="11">
        <v>18.526065573770001</v>
      </c>
      <c r="V37" s="11">
        <v>18.526065573770001</v>
      </c>
      <c r="W37" s="11">
        <v>18.622033898304998</v>
      </c>
      <c r="X37" s="11">
        <v>18.546666666667001</v>
      </c>
      <c r="Y37" s="11">
        <v>18.523728813559</v>
      </c>
      <c r="Z37" s="11">
        <v>18.55</v>
      </c>
      <c r="AA37" s="11">
        <v>18.526315789474001</v>
      </c>
      <c r="AB37" s="11">
        <v>18.577192982456001</v>
      </c>
      <c r="AC37" s="11">
        <v>18.577192982456001</v>
      </c>
      <c r="AD37" s="11">
        <v>18.577192982456001</v>
      </c>
      <c r="AE37" s="11">
        <v>18.5</v>
      </c>
      <c r="AF37" s="11">
        <v>18.526315789474001</v>
      </c>
      <c r="AG37" s="11">
        <v>18.55</v>
      </c>
      <c r="AH37" s="11">
        <v>19.8</v>
      </c>
      <c r="AI37" s="11">
        <v>19.850000000000001</v>
      </c>
      <c r="AJ37" s="11">
        <v>19.899999999999999</v>
      </c>
      <c r="AK37" s="11">
        <v>19.899999999999999</v>
      </c>
      <c r="AL37" s="11">
        <v>19.899999999999999</v>
      </c>
      <c r="AM37" s="11">
        <v>19.899999999999999</v>
      </c>
      <c r="AN37" s="11">
        <v>19.899999999999999</v>
      </c>
      <c r="AO37" s="11">
        <v>19.899999999999999</v>
      </c>
      <c r="AP37" s="11">
        <v>19.899999999999999</v>
      </c>
      <c r="AQ37" s="11">
        <v>19.899999999999999</v>
      </c>
      <c r="AR37" s="11">
        <v>19.850847457627001</v>
      </c>
      <c r="AS37" s="11">
        <v>19.850847457627001</v>
      </c>
      <c r="AT37" s="11">
        <v>19.850847457627001</v>
      </c>
      <c r="AU37" s="11">
        <v>19.850000000000001</v>
      </c>
      <c r="AV37" s="11">
        <v>19.850847457627001</v>
      </c>
      <c r="AW37" s="11">
        <v>19.850847457627001</v>
      </c>
      <c r="AX37" s="11">
        <v>19.851666666667001</v>
      </c>
      <c r="AY37" s="11">
        <v>19.899999999999999</v>
      </c>
      <c r="AZ37" s="11">
        <v>19.899999999999999</v>
      </c>
      <c r="BA37" s="11">
        <v>19.899999999999999</v>
      </c>
      <c r="BB37" s="11">
        <v>19.852459016392999</v>
      </c>
      <c r="BC37" s="11">
        <v>19.851666666667001</v>
      </c>
      <c r="BD37" s="11">
        <v>19.850847457627001</v>
      </c>
      <c r="BE37" s="11">
        <v>19.851666666667001</v>
      </c>
      <c r="BF37" s="11">
        <v>19.851666666667001</v>
      </c>
      <c r="BG37" s="11">
        <v>19.899999999999999</v>
      </c>
      <c r="BH37" s="11">
        <v>19.899999999999999</v>
      </c>
      <c r="BI37" s="11">
        <v>19.899999999999999</v>
      </c>
      <c r="BJ37" s="11">
        <v>19.899999999999999</v>
      </c>
      <c r="BK37" s="11">
        <v>19.899999999999999</v>
      </c>
      <c r="BL37" s="11">
        <v>19.899999999999999</v>
      </c>
      <c r="BM37" s="11">
        <v>19.899999999999999</v>
      </c>
      <c r="BN37" s="12">
        <v>19.899999999999999</v>
      </c>
      <c r="BO37" s="11">
        <v>19.550198706612001</v>
      </c>
      <c r="BP37" s="11"/>
      <c r="BQ37" s="11"/>
      <c r="BR37" s="11"/>
    </row>
    <row r="38" spans="1:70" ht="14.25" customHeight="1" x14ac:dyDescent="0.35">
      <c r="A38" s="3" t="s">
        <v>101</v>
      </c>
      <c r="B38" s="3" t="s">
        <v>43</v>
      </c>
      <c r="C38" s="10">
        <v>7290112495006</v>
      </c>
      <c r="D38" s="11">
        <v>26.987647058823999</v>
      </c>
      <c r="E38" s="11">
        <v>26.987647058823999</v>
      </c>
      <c r="F38" s="11">
        <v>26.987647058823999</v>
      </c>
      <c r="G38" s="11">
        <v>26.987647058823999</v>
      </c>
      <c r="H38" s="11">
        <v>26.987647058823999</v>
      </c>
      <c r="I38" s="11">
        <v>26.956716417909998</v>
      </c>
      <c r="J38" s="11">
        <v>26.753134328358001</v>
      </c>
      <c r="K38" s="11">
        <v>26.753134328358001</v>
      </c>
      <c r="L38" s="11">
        <v>26.786617647059</v>
      </c>
      <c r="M38" s="11">
        <v>26.786617647059</v>
      </c>
      <c r="N38" s="11">
        <v>26.786617647059</v>
      </c>
      <c r="O38" s="11">
        <v>26.786617647059</v>
      </c>
      <c r="P38" s="11">
        <v>26.786617647059</v>
      </c>
      <c r="Q38" s="11">
        <v>26.786617647059</v>
      </c>
      <c r="R38" s="11">
        <v>26.985820895522</v>
      </c>
      <c r="S38" s="11">
        <v>26.985820895522</v>
      </c>
      <c r="T38" s="11">
        <v>26.985820895522</v>
      </c>
      <c r="U38" s="11">
        <v>26.985820895522</v>
      </c>
      <c r="V38" s="11">
        <v>26.985820895522</v>
      </c>
      <c r="W38" s="11">
        <v>27.093432835821002</v>
      </c>
      <c r="X38" s="11">
        <v>27.060447761193998</v>
      </c>
      <c r="Y38" s="11">
        <v>27.060447761193998</v>
      </c>
      <c r="Z38" s="11">
        <v>27.060447761193998</v>
      </c>
      <c r="AA38" s="11">
        <v>27.060447761193998</v>
      </c>
      <c r="AB38" s="11">
        <v>27.060447761193998</v>
      </c>
      <c r="AC38" s="11">
        <v>27.060447761193998</v>
      </c>
      <c r="AD38" s="11">
        <v>27.060447761193998</v>
      </c>
      <c r="AE38" s="11">
        <v>27.060447761193998</v>
      </c>
      <c r="AF38" s="11">
        <v>27.060447761193998</v>
      </c>
      <c r="AG38" s="11">
        <v>27.060447761193998</v>
      </c>
      <c r="AH38" s="11">
        <v>27.060447761193998</v>
      </c>
      <c r="AI38" s="11">
        <v>27.060447761193998</v>
      </c>
      <c r="AJ38" s="11">
        <v>27.060447761193998</v>
      </c>
      <c r="AK38" s="11">
        <v>27.060447761193998</v>
      </c>
      <c r="AL38" s="11">
        <v>27.060447761193998</v>
      </c>
      <c r="AM38" s="11">
        <v>27.060447761193998</v>
      </c>
      <c r="AN38" s="11">
        <v>27.060447761193998</v>
      </c>
      <c r="AO38" s="11">
        <v>27.060447761193998</v>
      </c>
      <c r="AP38" s="11">
        <v>27.060447761193998</v>
      </c>
      <c r="AQ38" s="11">
        <v>27.060447761193998</v>
      </c>
      <c r="AR38" s="11">
        <v>27.060447761193998</v>
      </c>
      <c r="AS38" s="11">
        <v>27.060447761193998</v>
      </c>
      <c r="AT38" s="11">
        <v>27.060447761193998</v>
      </c>
      <c r="AU38" s="11">
        <v>27.059696969697001</v>
      </c>
      <c r="AV38" s="11">
        <v>27.059696969697001</v>
      </c>
      <c r="AW38" s="11">
        <v>27.059696969697001</v>
      </c>
      <c r="AX38" s="11">
        <v>27.059696969697001</v>
      </c>
      <c r="AY38" s="11">
        <v>27.059696969697001</v>
      </c>
      <c r="AZ38" s="11">
        <v>27.059696969697001</v>
      </c>
      <c r="BA38" s="11">
        <v>27.059696969697001</v>
      </c>
      <c r="BB38" s="11">
        <v>27.060447761193998</v>
      </c>
      <c r="BC38" s="11">
        <v>27.060447761193998</v>
      </c>
      <c r="BD38" s="11">
        <v>27.060447761193998</v>
      </c>
      <c r="BE38" s="11">
        <v>27.060447761193998</v>
      </c>
      <c r="BF38" s="11">
        <v>27.060447761193998</v>
      </c>
      <c r="BG38" s="11">
        <v>27.060447761193998</v>
      </c>
      <c r="BH38" s="11">
        <v>27.060447761193998</v>
      </c>
      <c r="BI38" s="11">
        <v>27.060447761193998</v>
      </c>
      <c r="BJ38" s="11">
        <v>27.060447761193998</v>
      </c>
      <c r="BK38" s="11">
        <v>27.060447761193998</v>
      </c>
      <c r="BL38" s="11">
        <v>27.060447761193998</v>
      </c>
      <c r="BM38" s="11">
        <v>27.060447761193998</v>
      </c>
      <c r="BN38" s="12">
        <v>27.093442622950999</v>
      </c>
      <c r="BO38" s="11">
        <v>27.010919580551999</v>
      </c>
      <c r="BP38" s="11"/>
      <c r="BQ38" s="11"/>
      <c r="BR38" s="11"/>
    </row>
    <row r="39" spans="1:70" ht="14.25" customHeight="1" x14ac:dyDescent="0.35">
      <c r="A39" s="3" t="s">
        <v>101</v>
      </c>
      <c r="B39" s="3" t="s">
        <v>44</v>
      </c>
      <c r="C39" s="10">
        <v>7290000170053</v>
      </c>
      <c r="D39" s="11">
        <v>5.33</v>
      </c>
      <c r="E39" s="11">
        <v>5.33</v>
      </c>
      <c r="F39" s="11">
        <v>5.33</v>
      </c>
      <c r="G39" s="11">
        <v>5.33</v>
      </c>
      <c r="H39" s="11">
        <v>5.33</v>
      </c>
      <c r="I39" s="11">
        <v>5.33</v>
      </c>
      <c r="J39" s="11">
        <v>5.29</v>
      </c>
      <c r="K39" s="11">
        <v>5.29</v>
      </c>
      <c r="L39" s="11">
        <v>5.29</v>
      </c>
      <c r="M39" s="11">
        <v>5.29</v>
      </c>
      <c r="N39" s="11">
        <v>5.3</v>
      </c>
      <c r="O39" s="11">
        <v>5.3</v>
      </c>
      <c r="P39" s="11">
        <v>5.3</v>
      </c>
      <c r="Q39" s="11">
        <v>5.3</v>
      </c>
      <c r="R39" s="11">
        <v>5.3</v>
      </c>
      <c r="S39" s="11">
        <v>5.3</v>
      </c>
      <c r="T39" s="11">
        <v>5.03</v>
      </c>
      <c r="U39" s="11">
        <v>5.0634848484847996</v>
      </c>
      <c r="V39" s="11">
        <v>5.0634848484847996</v>
      </c>
      <c r="W39" s="11">
        <v>5.0634848484847996</v>
      </c>
      <c r="X39" s="11">
        <v>5.0536363636364001</v>
      </c>
      <c r="Y39" s="11">
        <v>5.0536363636364001</v>
      </c>
      <c r="Z39" s="11">
        <v>5.0536363636364001</v>
      </c>
      <c r="AA39" s="11">
        <v>5.0536363636364001</v>
      </c>
      <c r="AB39" s="11">
        <v>5.0436363636364003</v>
      </c>
      <c r="AC39" s="11">
        <v>5.0436363636364003</v>
      </c>
      <c r="AD39" s="11">
        <v>5.0436363636364003</v>
      </c>
      <c r="AE39" s="11">
        <v>5.0436363636364003</v>
      </c>
      <c r="AF39" s="11">
        <v>5.0534328358209004</v>
      </c>
      <c r="AG39" s="11">
        <v>5.0534328358209004</v>
      </c>
      <c r="AH39" s="11">
        <v>5.3391044776119001</v>
      </c>
      <c r="AI39" s="11">
        <v>5.3489552238806004</v>
      </c>
      <c r="AJ39" s="11">
        <v>5.3489552238806004</v>
      </c>
      <c r="AK39" s="11">
        <v>5.3489552238806004</v>
      </c>
      <c r="AL39" s="11">
        <v>5.3390909090909</v>
      </c>
      <c r="AM39" s="11">
        <v>5.3490909090908998</v>
      </c>
      <c r="AN39" s="11">
        <v>5.3490909090908998</v>
      </c>
      <c r="AO39" s="11">
        <v>5.3489552238806004</v>
      </c>
      <c r="AP39" s="11">
        <v>5.3489552238806004</v>
      </c>
      <c r="AQ39" s="11">
        <v>5.3489552238806004</v>
      </c>
      <c r="AR39" s="11">
        <v>5.3489552238806004</v>
      </c>
      <c r="AS39" s="11">
        <v>5.3489552238806004</v>
      </c>
      <c r="AT39" s="11">
        <v>5.3489552238806004</v>
      </c>
      <c r="AU39" s="11">
        <v>5.3489552238806004</v>
      </c>
      <c r="AV39" s="11">
        <v>5.3489552238806004</v>
      </c>
      <c r="AW39" s="11">
        <v>5.34</v>
      </c>
      <c r="AX39" s="11">
        <v>5.34</v>
      </c>
      <c r="AY39" s="11">
        <v>5.33</v>
      </c>
      <c r="AZ39" s="11">
        <v>5.34</v>
      </c>
      <c r="BA39" s="11">
        <v>5.3489552238806004</v>
      </c>
      <c r="BB39" s="11">
        <v>5.3489552238806004</v>
      </c>
      <c r="BC39" s="11">
        <v>5.3489552238806004</v>
      </c>
      <c r="BD39" s="11">
        <v>5.3489552238806004</v>
      </c>
      <c r="BE39" s="11">
        <v>5.3489552238806004</v>
      </c>
      <c r="BF39" s="11">
        <v>5.3668656716417997</v>
      </c>
      <c r="BG39" s="11">
        <v>5.3668656716417997</v>
      </c>
      <c r="BH39" s="11">
        <v>5.3668656716417997</v>
      </c>
      <c r="BI39" s="11">
        <v>5.3668656716417997</v>
      </c>
      <c r="BJ39" s="11">
        <v>5.3668656716417997</v>
      </c>
      <c r="BK39" s="11">
        <v>5.3668656716417997</v>
      </c>
      <c r="BL39" s="11">
        <v>5.3668656716417997</v>
      </c>
      <c r="BM39" s="11">
        <v>5.3668656716417997</v>
      </c>
      <c r="BN39" s="12">
        <v>5.3</v>
      </c>
      <c r="BO39" s="11">
        <v>5.2725967304240999</v>
      </c>
      <c r="BP39" s="11"/>
      <c r="BQ39" s="11"/>
      <c r="BR39" s="11"/>
    </row>
    <row r="40" spans="1:70" ht="14.25" customHeight="1" x14ac:dyDescent="0.35">
      <c r="A40" s="3" t="s">
        <v>101</v>
      </c>
      <c r="B40" s="3" t="s">
        <v>45</v>
      </c>
      <c r="C40" s="10">
        <v>7290005838002</v>
      </c>
      <c r="D40" s="11">
        <v>4</v>
      </c>
      <c r="E40" s="11">
        <v>4</v>
      </c>
      <c r="F40" s="11">
        <v>4</v>
      </c>
      <c r="G40" s="11">
        <v>4</v>
      </c>
      <c r="H40" s="11">
        <v>4</v>
      </c>
      <c r="I40" s="11">
        <v>4</v>
      </c>
      <c r="J40" s="11">
        <v>4</v>
      </c>
      <c r="K40" s="11">
        <v>4</v>
      </c>
      <c r="L40" s="11">
        <v>4</v>
      </c>
      <c r="M40" s="11">
        <v>4</v>
      </c>
      <c r="N40" s="11">
        <v>4</v>
      </c>
      <c r="O40" s="11">
        <v>4</v>
      </c>
      <c r="P40" s="11">
        <v>4</v>
      </c>
      <c r="Q40" s="11">
        <v>3.9705882352941</v>
      </c>
      <c r="R40" s="11">
        <v>3.9705882352941</v>
      </c>
      <c r="S40" s="11">
        <v>3.9705882352941</v>
      </c>
      <c r="T40" s="11">
        <v>3.9705882352941</v>
      </c>
      <c r="U40" s="11">
        <v>3.9705882352941</v>
      </c>
      <c r="V40" s="11">
        <v>3.9705882352941</v>
      </c>
      <c r="W40" s="11">
        <v>3.9705882352941</v>
      </c>
      <c r="X40" s="11">
        <v>3.9705882352941</v>
      </c>
      <c r="Y40" s="11">
        <v>4</v>
      </c>
      <c r="Z40" s="11">
        <v>4</v>
      </c>
      <c r="AA40" s="11">
        <v>4</v>
      </c>
      <c r="AB40" s="11">
        <v>4</v>
      </c>
      <c r="AC40" s="11">
        <v>4</v>
      </c>
      <c r="AD40" s="11">
        <v>4</v>
      </c>
      <c r="AE40" s="11">
        <v>4</v>
      </c>
      <c r="AF40" s="11">
        <v>4</v>
      </c>
      <c r="AG40" s="11">
        <v>4</v>
      </c>
      <c r="AH40" s="11">
        <v>4</v>
      </c>
      <c r="AI40" s="11">
        <v>4</v>
      </c>
      <c r="AJ40" s="11">
        <v>4</v>
      </c>
      <c r="AK40" s="11">
        <v>4</v>
      </c>
      <c r="AL40" s="11">
        <v>4</v>
      </c>
      <c r="AM40" s="11">
        <v>4</v>
      </c>
      <c r="AN40" s="11">
        <v>4</v>
      </c>
      <c r="AO40" s="11">
        <v>4</v>
      </c>
      <c r="AP40" s="11">
        <v>4</v>
      </c>
      <c r="AQ40" s="11">
        <v>4</v>
      </c>
      <c r="AR40" s="11">
        <v>4</v>
      </c>
      <c r="AS40" s="11">
        <v>4</v>
      </c>
      <c r="AT40" s="11">
        <v>4</v>
      </c>
      <c r="AU40" s="11">
        <v>4</v>
      </c>
      <c r="AV40" s="11">
        <v>4</v>
      </c>
      <c r="AW40" s="11">
        <v>4</v>
      </c>
      <c r="AX40" s="11">
        <v>4</v>
      </c>
      <c r="AY40" s="11">
        <v>4</v>
      </c>
      <c r="AZ40" s="11">
        <v>4</v>
      </c>
      <c r="BA40" s="11">
        <v>4</v>
      </c>
      <c r="BB40" s="11">
        <v>4</v>
      </c>
      <c r="BC40" s="11">
        <v>4</v>
      </c>
      <c r="BD40" s="11">
        <v>4</v>
      </c>
      <c r="BE40" s="11">
        <v>4</v>
      </c>
      <c r="BF40" s="11">
        <v>4</v>
      </c>
      <c r="BG40" s="11">
        <v>4</v>
      </c>
      <c r="BH40" s="11">
        <v>4</v>
      </c>
      <c r="BI40" s="11">
        <v>4</v>
      </c>
      <c r="BJ40" s="11">
        <v>4</v>
      </c>
      <c r="BK40" s="11">
        <v>4</v>
      </c>
      <c r="BL40" s="11">
        <v>4</v>
      </c>
      <c r="BM40" s="11">
        <v>4</v>
      </c>
      <c r="BN40" s="12">
        <v>4</v>
      </c>
      <c r="BO40" s="11">
        <v>3.9962049335862999</v>
      </c>
      <c r="BP40" s="11"/>
      <c r="BQ40" s="11"/>
      <c r="BR40" s="11"/>
    </row>
    <row r="41" spans="1:70" ht="14.25" customHeight="1" x14ac:dyDescent="0.35">
      <c r="A41" s="3" t="s">
        <v>101</v>
      </c>
      <c r="B41" s="3" t="s">
        <v>46</v>
      </c>
      <c r="C41" s="10">
        <v>72940761</v>
      </c>
      <c r="D41" s="11">
        <v>3.05</v>
      </c>
      <c r="E41" s="11">
        <v>3.05</v>
      </c>
      <c r="F41" s="11">
        <v>3.05</v>
      </c>
      <c r="G41" s="11">
        <v>3.05</v>
      </c>
      <c r="H41" s="11">
        <v>3.05</v>
      </c>
      <c r="I41" s="11">
        <v>3.04</v>
      </c>
      <c r="J41" s="11">
        <v>3.04</v>
      </c>
      <c r="K41" s="11">
        <v>3.05</v>
      </c>
      <c r="L41" s="11">
        <v>3.05</v>
      </c>
      <c r="M41" s="11">
        <v>3.05</v>
      </c>
      <c r="N41" s="11">
        <v>3.05</v>
      </c>
      <c r="O41" s="11">
        <v>3.05</v>
      </c>
      <c r="P41" s="11">
        <v>3.05</v>
      </c>
      <c r="Q41" s="11">
        <v>3.0272058823529</v>
      </c>
      <c r="R41" s="11">
        <v>3.0272058823529</v>
      </c>
      <c r="S41" s="11">
        <v>3.0272058823529</v>
      </c>
      <c r="T41" s="11">
        <v>3.0272058823529</v>
      </c>
      <c r="U41" s="11">
        <v>3.0272058823529</v>
      </c>
      <c r="V41" s="11">
        <v>3.0272058823529</v>
      </c>
      <c r="W41" s="11">
        <v>3.0173529411765001</v>
      </c>
      <c r="X41" s="11">
        <v>3.0074999999999998</v>
      </c>
      <c r="Y41" s="11">
        <v>3.03</v>
      </c>
      <c r="Z41" s="11">
        <v>3.03</v>
      </c>
      <c r="AA41" s="11">
        <v>3.03</v>
      </c>
      <c r="AB41" s="11">
        <v>3.03</v>
      </c>
      <c r="AC41" s="11">
        <v>3.03</v>
      </c>
      <c r="AD41" s="11">
        <v>3.03</v>
      </c>
      <c r="AE41" s="11">
        <v>3.03</v>
      </c>
      <c r="AF41" s="11">
        <v>3.03</v>
      </c>
      <c r="AG41" s="11">
        <v>3.03</v>
      </c>
      <c r="AH41" s="11">
        <v>3.02</v>
      </c>
      <c r="AI41" s="11">
        <v>3.02</v>
      </c>
      <c r="AJ41" s="11">
        <v>3.02</v>
      </c>
      <c r="AK41" s="11">
        <v>3.02</v>
      </c>
      <c r="AL41" s="11">
        <v>3.02</v>
      </c>
      <c r="AM41" s="11">
        <v>3.02</v>
      </c>
      <c r="AN41" s="11">
        <v>3.02</v>
      </c>
      <c r="AO41" s="11">
        <v>3.02</v>
      </c>
      <c r="AP41" s="11">
        <v>3.02</v>
      </c>
      <c r="AQ41" s="11">
        <v>3.02</v>
      </c>
      <c r="AR41" s="11">
        <v>3.02</v>
      </c>
      <c r="AS41" s="11">
        <v>3.02</v>
      </c>
      <c r="AT41" s="11">
        <v>3.02</v>
      </c>
      <c r="AU41" s="11">
        <v>3.02</v>
      </c>
      <c r="AV41" s="11">
        <v>3.02</v>
      </c>
      <c r="AW41" s="11">
        <v>3.02</v>
      </c>
      <c r="AX41" s="11">
        <v>3.02</v>
      </c>
      <c r="AY41" s="11">
        <v>3.02</v>
      </c>
      <c r="AZ41" s="11">
        <v>3.02</v>
      </c>
      <c r="BA41" s="11">
        <v>3.02</v>
      </c>
      <c r="BB41" s="11">
        <v>3.02</v>
      </c>
      <c r="BC41" s="11">
        <v>3.02</v>
      </c>
      <c r="BD41" s="11">
        <v>3.02</v>
      </c>
      <c r="BE41" s="11">
        <v>3.02</v>
      </c>
      <c r="BF41" s="11">
        <v>3.02</v>
      </c>
      <c r="BG41" s="11">
        <v>3.02</v>
      </c>
      <c r="BH41" s="11">
        <v>3.02</v>
      </c>
      <c r="BI41" s="11">
        <v>3.02</v>
      </c>
      <c r="BJ41" s="11">
        <v>3.02</v>
      </c>
      <c r="BK41" s="11">
        <v>3.02</v>
      </c>
      <c r="BL41" s="11">
        <v>3.02</v>
      </c>
      <c r="BM41" s="11">
        <v>3.02</v>
      </c>
      <c r="BN41" s="12">
        <v>3.0119402985075001</v>
      </c>
      <c r="BO41" s="11">
        <v>3.0278723908918002</v>
      </c>
      <c r="BP41" s="11"/>
      <c r="BQ41" s="11"/>
      <c r="BR41" s="11"/>
    </row>
    <row r="42" spans="1:70" ht="14.25" customHeight="1" x14ac:dyDescent="0.35">
      <c r="A42" s="3" t="s">
        <v>101</v>
      </c>
      <c r="B42" s="3" t="s">
        <v>47</v>
      </c>
      <c r="C42" s="10">
        <v>7290000066318</v>
      </c>
      <c r="D42" s="11">
        <v>3.37</v>
      </c>
      <c r="E42" s="11">
        <v>3.37</v>
      </c>
      <c r="F42" s="11">
        <v>3.37</v>
      </c>
      <c r="G42" s="11">
        <v>3.37</v>
      </c>
      <c r="H42" s="11">
        <v>3.37</v>
      </c>
      <c r="I42" s="11">
        <v>3.37</v>
      </c>
      <c r="J42" s="11">
        <v>3.35</v>
      </c>
      <c r="K42" s="11">
        <v>3.35</v>
      </c>
      <c r="L42" s="11">
        <v>3.35</v>
      </c>
      <c r="M42" s="11">
        <v>3.35</v>
      </c>
      <c r="N42" s="11">
        <v>3.35</v>
      </c>
      <c r="O42" s="11">
        <v>3.35</v>
      </c>
      <c r="P42" s="11">
        <v>3.35</v>
      </c>
      <c r="Q42" s="11">
        <v>3.35</v>
      </c>
      <c r="R42" s="11">
        <v>3.35</v>
      </c>
      <c r="S42" s="11">
        <v>3.35</v>
      </c>
      <c r="T42" s="11">
        <v>3.37</v>
      </c>
      <c r="U42" s="11">
        <v>3.37</v>
      </c>
      <c r="V42" s="11">
        <v>3.37</v>
      </c>
      <c r="W42" s="11">
        <v>3.37</v>
      </c>
      <c r="X42" s="11">
        <v>3.37</v>
      </c>
      <c r="Y42" s="11">
        <v>3.37</v>
      </c>
      <c r="Z42" s="11">
        <v>3.37</v>
      </c>
      <c r="AA42" s="11">
        <v>3.37</v>
      </c>
      <c r="AB42" s="11">
        <v>3.37</v>
      </c>
      <c r="AC42" s="11">
        <v>3.37</v>
      </c>
      <c r="AD42" s="11">
        <v>3.37</v>
      </c>
      <c r="AE42" s="11">
        <v>3.37</v>
      </c>
      <c r="AF42" s="11">
        <v>3.37</v>
      </c>
      <c r="AG42" s="11">
        <v>3.37</v>
      </c>
      <c r="AH42" s="11">
        <v>3.37</v>
      </c>
      <c r="AI42" s="11">
        <v>3.37</v>
      </c>
      <c r="AJ42" s="11">
        <v>3.37</v>
      </c>
      <c r="AK42" s="11">
        <v>3.37</v>
      </c>
      <c r="AL42" s="11">
        <v>3.37</v>
      </c>
      <c r="AM42" s="11">
        <v>3.37</v>
      </c>
      <c r="AN42" s="11">
        <v>3.37</v>
      </c>
      <c r="AO42" s="11">
        <v>3.37</v>
      </c>
      <c r="AP42" s="11">
        <v>3.37</v>
      </c>
      <c r="AQ42" s="11">
        <v>3.37</v>
      </c>
      <c r="AR42" s="11">
        <v>3.37</v>
      </c>
      <c r="AS42" s="11">
        <v>3.37</v>
      </c>
      <c r="AT42" s="11">
        <v>3.37</v>
      </c>
      <c r="AU42" s="11">
        <v>3.37</v>
      </c>
      <c r="AV42" s="11">
        <v>3.37</v>
      </c>
      <c r="AW42" s="11">
        <v>3.37</v>
      </c>
      <c r="AX42" s="11">
        <v>3.37</v>
      </c>
      <c r="AY42" s="11">
        <v>3.37</v>
      </c>
      <c r="AZ42" s="11">
        <v>3.37</v>
      </c>
      <c r="BA42" s="11">
        <v>3.37</v>
      </c>
      <c r="BB42" s="11">
        <v>3.37</v>
      </c>
      <c r="BC42" s="11">
        <v>3.37</v>
      </c>
      <c r="BD42" s="11">
        <v>3.37</v>
      </c>
      <c r="BE42" s="11">
        <v>3.37</v>
      </c>
      <c r="BF42" s="11">
        <v>3.5929850746268999</v>
      </c>
      <c r="BG42" s="11">
        <v>3.5929850746268999</v>
      </c>
      <c r="BH42" s="11">
        <v>3.5929850746268999</v>
      </c>
      <c r="BI42" s="11">
        <v>3.5929850746268999</v>
      </c>
      <c r="BJ42" s="11">
        <v>3.5929850746268999</v>
      </c>
      <c r="BK42" s="11">
        <v>3.5929850746268999</v>
      </c>
      <c r="BL42" s="11">
        <v>3.5929850746268999</v>
      </c>
      <c r="BM42" s="11">
        <v>3.5929850746268999</v>
      </c>
      <c r="BN42" s="12">
        <v>3.55</v>
      </c>
      <c r="BO42" s="11">
        <v>3.3955464612421999</v>
      </c>
      <c r="BP42" s="11"/>
      <c r="BQ42" s="11"/>
      <c r="BR42" s="11"/>
    </row>
    <row r="43" spans="1:70" ht="14.25" customHeight="1" x14ac:dyDescent="0.35">
      <c r="A43" s="3" t="s">
        <v>101</v>
      </c>
      <c r="B43" s="3" t="s">
        <v>48</v>
      </c>
      <c r="C43" s="10">
        <v>7290100850916</v>
      </c>
      <c r="D43" s="11">
        <v>3.09</v>
      </c>
      <c r="E43" s="11">
        <v>3.09</v>
      </c>
      <c r="F43" s="11">
        <v>3.09</v>
      </c>
      <c r="G43" s="11">
        <v>3.09</v>
      </c>
      <c r="H43" s="11">
        <v>3.09</v>
      </c>
      <c r="I43" s="11">
        <v>3.09</v>
      </c>
      <c r="J43" s="11">
        <v>3.08</v>
      </c>
      <c r="K43" s="11">
        <v>3.08</v>
      </c>
      <c r="L43" s="11">
        <v>3.08</v>
      </c>
      <c r="M43" s="11">
        <v>3.08</v>
      </c>
      <c r="N43" s="11">
        <v>3.08</v>
      </c>
      <c r="O43" s="11">
        <v>3.08</v>
      </c>
      <c r="P43" s="11">
        <v>3.09</v>
      </c>
      <c r="Q43" s="11">
        <v>3.09</v>
      </c>
      <c r="R43" s="11">
        <v>3.09</v>
      </c>
      <c r="S43" s="11">
        <v>3.09</v>
      </c>
      <c r="T43" s="11">
        <v>3.09</v>
      </c>
      <c r="U43" s="11">
        <v>3.09</v>
      </c>
      <c r="V43" s="11">
        <v>3.09</v>
      </c>
      <c r="W43" s="11">
        <v>3.1129411764706001</v>
      </c>
      <c r="X43" s="11">
        <v>3.09</v>
      </c>
      <c r="Y43" s="11">
        <v>3.1</v>
      </c>
      <c r="Z43" s="11">
        <v>3.1</v>
      </c>
      <c r="AA43" s="11">
        <v>3.1</v>
      </c>
      <c r="AB43" s="11">
        <v>3.1</v>
      </c>
      <c r="AC43" s="11">
        <v>3.11</v>
      </c>
      <c r="AD43" s="11">
        <v>3.11</v>
      </c>
      <c r="AE43" s="11">
        <v>3.11</v>
      </c>
      <c r="AF43" s="11">
        <v>3.11</v>
      </c>
      <c r="AG43" s="11">
        <v>3.11</v>
      </c>
      <c r="AH43" s="11">
        <v>3.11</v>
      </c>
      <c r="AI43" s="11">
        <v>3.11</v>
      </c>
      <c r="AJ43" s="11">
        <v>3.11</v>
      </c>
      <c r="AK43" s="11">
        <v>3.11</v>
      </c>
      <c r="AL43" s="11">
        <v>3.11</v>
      </c>
      <c r="AM43" s="11">
        <v>3.11</v>
      </c>
      <c r="AN43" s="11">
        <v>3.11</v>
      </c>
      <c r="AO43" s="11">
        <v>3.11</v>
      </c>
      <c r="AP43" s="11">
        <v>3.11</v>
      </c>
      <c r="AQ43" s="11">
        <v>3.11</v>
      </c>
      <c r="AR43" s="11">
        <v>3.11</v>
      </c>
      <c r="AS43" s="11">
        <v>3.11</v>
      </c>
      <c r="AT43" s="11">
        <v>3.11</v>
      </c>
      <c r="AU43" s="11">
        <v>3.11</v>
      </c>
      <c r="AV43" s="11">
        <v>3.11</v>
      </c>
      <c r="AW43" s="11">
        <v>3.11</v>
      </c>
      <c r="AX43" s="11">
        <v>3.11</v>
      </c>
      <c r="AY43" s="11">
        <v>3.11</v>
      </c>
      <c r="AZ43" s="11">
        <v>3.11</v>
      </c>
      <c r="BA43" s="11">
        <v>3.11</v>
      </c>
      <c r="BB43" s="11">
        <v>3.11</v>
      </c>
      <c r="BC43" s="11">
        <v>3.11</v>
      </c>
      <c r="BD43" s="11">
        <v>3.11</v>
      </c>
      <c r="BE43" s="11">
        <v>3.11</v>
      </c>
      <c r="BF43" s="11">
        <v>3.1749999999999998</v>
      </c>
      <c r="BG43" s="11">
        <v>3.1749999999999998</v>
      </c>
      <c r="BH43" s="11">
        <v>3.1776923076923</v>
      </c>
      <c r="BI43" s="11">
        <v>3.1776923076923</v>
      </c>
      <c r="BJ43" s="11">
        <v>3.1749999999999998</v>
      </c>
      <c r="BK43" s="11">
        <v>3.1749999999999998</v>
      </c>
      <c r="BL43" s="11">
        <v>3.1749999999999998</v>
      </c>
      <c r="BM43" s="11">
        <v>3.1749999999999998</v>
      </c>
      <c r="BN43" s="12">
        <v>4.6500000000000004</v>
      </c>
      <c r="BO43" s="11">
        <v>3.1104568676105999</v>
      </c>
      <c r="BP43" s="11"/>
      <c r="BQ43" s="11"/>
      <c r="BR43" s="11"/>
    </row>
    <row r="44" spans="1:70" ht="14.25" customHeight="1" x14ac:dyDescent="0.35">
      <c r="A44" s="3" t="s">
        <v>101</v>
      </c>
      <c r="B44" s="3" t="s">
        <v>49</v>
      </c>
      <c r="C44" s="10">
        <v>7290000066141</v>
      </c>
      <c r="D44" s="11">
        <v>3.37</v>
      </c>
      <c r="E44" s="11">
        <v>3.37</v>
      </c>
      <c r="F44" s="11">
        <v>3.37</v>
      </c>
      <c r="G44" s="11">
        <v>3.37</v>
      </c>
      <c r="H44" s="11">
        <v>3.37</v>
      </c>
      <c r="I44" s="11">
        <v>3.37</v>
      </c>
      <c r="J44" s="11">
        <v>3.36</v>
      </c>
      <c r="K44" s="11">
        <v>3.36</v>
      </c>
      <c r="L44" s="11">
        <v>3.36</v>
      </c>
      <c r="M44" s="11">
        <v>3.36</v>
      </c>
      <c r="N44" s="11">
        <v>3.36</v>
      </c>
      <c r="O44" s="11">
        <v>3.36</v>
      </c>
      <c r="P44" s="11">
        <v>3.36</v>
      </c>
      <c r="Q44" s="11">
        <v>3.36</v>
      </c>
      <c r="R44" s="11">
        <v>3.36</v>
      </c>
      <c r="S44" s="11">
        <v>3.36</v>
      </c>
      <c r="T44" s="11">
        <v>3.36</v>
      </c>
      <c r="U44" s="11">
        <v>3.36</v>
      </c>
      <c r="V44" s="11">
        <v>3.36</v>
      </c>
      <c r="W44" s="11">
        <v>3.36</v>
      </c>
      <c r="X44" s="11">
        <v>3.36</v>
      </c>
      <c r="Y44" s="11">
        <v>3.37</v>
      </c>
      <c r="Z44" s="11">
        <v>3.37</v>
      </c>
      <c r="AA44" s="11">
        <v>3.37</v>
      </c>
      <c r="AB44" s="11">
        <v>3.37</v>
      </c>
      <c r="AC44" s="11">
        <v>3.37</v>
      </c>
      <c r="AD44" s="11">
        <v>3.37</v>
      </c>
      <c r="AE44" s="11">
        <v>3.37</v>
      </c>
      <c r="AF44" s="11">
        <v>3.37</v>
      </c>
      <c r="AG44" s="11">
        <v>3.37</v>
      </c>
      <c r="AH44" s="11">
        <v>3.37</v>
      </c>
      <c r="AI44" s="11">
        <v>3.37</v>
      </c>
      <c r="AJ44" s="11">
        <v>3.37</v>
      </c>
      <c r="AK44" s="11">
        <v>3.37</v>
      </c>
      <c r="AL44" s="11">
        <v>3.37</v>
      </c>
      <c r="AM44" s="11">
        <v>3.37</v>
      </c>
      <c r="AN44" s="11">
        <v>3.37</v>
      </c>
      <c r="AO44" s="11">
        <v>3.37</v>
      </c>
      <c r="AP44" s="11">
        <v>3.37</v>
      </c>
      <c r="AQ44" s="11">
        <v>3.37</v>
      </c>
      <c r="AR44" s="11">
        <v>3.37</v>
      </c>
      <c r="AS44" s="11">
        <v>3.37</v>
      </c>
      <c r="AT44" s="11">
        <v>3.37</v>
      </c>
      <c r="AU44" s="11">
        <v>3.37</v>
      </c>
      <c r="AV44" s="11">
        <v>3.37</v>
      </c>
      <c r="AW44" s="11">
        <v>3.37</v>
      </c>
      <c r="AX44" s="11">
        <v>3.37</v>
      </c>
      <c r="AY44" s="11">
        <v>3.37</v>
      </c>
      <c r="AZ44" s="11">
        <v>3.37</v>
      </c>
      <c r="BA44" s="11">
        <v>3.37</v>
      </c>
      <c r="BB44" s="11">
        <v>3.37</v>
      </c>
      <c r="BC44" s="11">
        <v>3.37</v>
      </c>
      <c r="BD44" s="11">
        <v>3.37</v>
      </c>
      <c r="BE44" s="11">
        <v>3.37</v>
      </c>
      <c r="BF44" s="11">
        <v>3.6032835820895999</v>
      </c>
      <c r="BG44" s="11">
        <v>3.6122388059701001</v>
      </c>
      <c r="BH44" s="11">
        <v>3.6122388059701001</v>
      </c>
      <c r="BI44" s="11">
        <v>3.6122388059701001</v>
      </c>
      <c r="BJ44" s="11">
        <v>3.6122388059701001</v>
      </c>
      <c r="BK44" s="11">
        <v>3.6122388059701001</v>
      </c>
      <c r="BL44" s="11">
        <v>3.6122388059701001</v>
      </c>
      <c r="BM44" s="11">
        <v>3.6122388059701001</v>
      </c>
      <c r="BN44" s="12">
        <v>3.55</v>
      </c>
      <c r="BO44" s="11">
        <v>3.3986928261916001</v>
      </c>
      <c r="BP44" s="11"/>
      <c r="BQ44" s="11"/>
      <c r="BR44" s="11"/>
    </row>
    <row r="45" spans="1:70" ht="14.25" customHeight="1" x14ac:dyDescent="0.35">
      <c r="A45" s="3" t="s">
        <v>101</v>
      </c>
      <c r="B45" s="3" t="s">
        <v>50</v>
      </c>
      <c r="C45" s="10">
        <v>7290008745239</v>
      </c>
      <c r="D45" s="11">
        <v>3.09</v>
      </c>
      <c r="E45" s="11">
        <v>3.09</v>
      </c>
      <c r="F45" s="11">
        <v>3.09</v>
      </c>
      <c r="G45" s="11">
        <v>3.09</v>
      </c>
      <c r="H45" s="11">
        <v>3.09</v>
      </c>
      <c r="I45" s="11">
        <v>3.09</v>
      </c>
      <c r="J45" s="11">
        <v>3.08</v>
      </c>
      <c r="K45" s="11">
        <v>3.09</v>
      </c>
      <c r="L45" s="11">
        <v>3.09</v>
      </c>
      <c r="M45" s="11">
        <v>3.09</v>
      </c>
      <c r="N45" s="11">
        <v>3.09</v>
      </c>
      <c r="O45" s="11">
        <v>3.09</v>
      </c>
      <c r="P45" s="11">
        <v>3.1</v>
      </c>
      <c r="Q45" s="11">
        <v>3.1</v>
      </c>
      <c r="R45" s="11">
        <v>3.1</v>
      </c>
      <c r="S45" s="11">
        <v>3.1</v>
      </c>
      <c r="T45" s="11">
        <v>3.11</v>
      </c>
      <c r="U45" s="11">
        <v>3.11</v>
      </c>
      <c r="V45" s="11">
        <v>3.11</v>
      </c>
      <c r="W45" s="11">
        <v>3.1279411764706002</v>
      </c>
      <c r="X45" s="11">
        <v>3.1279411764706002</v>
      </c>
      <c r="Y45" s="11">
        <v>3.11</v>
      </c>
      <c r="Z45" s="11">
        <v>3.11</v>
      </c>
      <c r="AA45" s="11">
        <v>3.11</v>
      </c>
      <c r="AB45" s="11">
        <v>3.11</v>
      </c>
      <c r="AC45" s="11">
        <v>3.11</v>
      </c>
      <c r="AD45" s="11">
        <v>3.11</v>
      </c>
      <c r="AE45" s="11">
        <v>3.11</v>
      </c>
      <c r="AF45" s="11">
        <v>3.11</v>
      </c>
      <c r="AG45" s="11">
        <v>3.11</v>
      </c>
      <c r="AH45" s="11">
        <v>3.11</v>
      </c>
      <c r="AI45" s="11">
        <v>3.11</v>
      </c>
      <c r="AJ45" s="11">
        <v>3.11</v>
      </c>
      <c r="AK45" s="11">
        <v>3.11</v>
      </c>
      <c r="AL45" s="11">
        <v>3.11</v>
      </c>
      <c r="AM45" s="11">
        <v>3.11</v>
      </c>
      <c r="AN45" s="11">
        <v>3.11</v>
      </c>
      <c r="AO45" s="11">
        <v>3.11</v>
      </c>
      <c r="AP45" s="11">
        <v>3.11</v>
      </c>
      <c r="AQ45" s="11">
        <v>3.11</v>
      </c>
      <c r="AR45" s="11">
        <v>3.11</v>
      </c>
      <c r="AS45" s="11">
        <v>3.11</v>
      </c>
      <c r="AT45" s="11">
        <v>3.11</v>
      </c>
      <c r="AU45" s="11">
        <v>3.11</v>
      </c>
      <c r="AV45" s="11">
        <v>3.11</v>
      </c>
      <c r="AW45" s="11">
        <v>3.11</v>
      </c>
      <c r="AX45" s="11">
        <v>3.11</v>
      </c>
      <c r="AY45" s="11">
        <v>3.11</v>
      </c>
      <c r="AZ45" s="11">
        <v>3.11</v>
      </c>
      <c r="BA45" s="11">
        <v>3.1</v>
      </c>
      <c r="BB45" s="11">
        <v>3.1</v>
      </c>
      <c r="BC45" s="11">
        <v>3.1</v>
      </c>
      <c r="BD45" s="11">
        <v>3.1</v>
      </c>
      <c r="BE45" s="11">
        <v>3.1</v>
      </c>
      <c r="BF45" s="11">
        <v>4.2996923076923004</v>
      </c>
      <c r="BG45" s="11">
        <v>4.32</v>
      </c>
      <c r="BH45" s="11">
        <v>4.32</v>
      </c>
      <c r="BI45" s="11">
        <v>4.32</v>
      </c>
      <c r="BJ45" s="11">
        <v>4.32</v>
      </c>
      <c r="BK45" s="11">
        <v>4.33</v>
      </c>
      <c r="BL45" s="11">
        <v>4.33</v>
      </c>
      <c r="BM45" s="11">
        <v>4.33</v>
      </c>
      <c r="BN45" s="12">
        <v>4.33</v>
      </c>
      <c r="BO45" s="11">
        <v>3.2613802364617999</v>
      </c>
      <c r="BP45" s="11"/>
      <c r="BQ45" s="11"/>
      <c r="BR45" s="11"/>
    </row>
    <row r="46" spans="1:70" ht="14.25" customHeight="1" x14ac:dyDescent="0.35">
      <c r="A46" s="3" t="s">
        <v>101</v>
      </c>
      <c r="B46" s="3" t="s">
        <v>51</v>
      </c>
      <c r="C46" s="10">
        <v>7290005200786</v>
      </c>
      <c r="D46" s="11">
        <v>3.1</v>
      </c>
      <c r="E46" s="11">
        <v>3.1</v>
      </c>
      <c r="F46" s="11">
        <v>3.1</v>
      </c>
      <c r="G46" s="11">
        <v>3.1</v>
      </c>
      <c r="H46" s="11">
        <v>3.1</v>
      </c>
      <c r="I46" s="11">
        <v>3.1</v>
      </c>
      <c r="J46" s="11">
        <v>3.09</v>
      </c>
      <c r="K46" s="11">
        <v>3.09</v>
      </c>
      <c r="L46" s="11">
        <v>3.09</v>
      </c>
      <c r="M46" s="11">
        <v>3.09</v>
      </c>
      <c r="N46" s="11">
        <v>3.09</v>
      </c>
      <c r="O46" s="11">
        <v>3.09</v>
      </c>
      <c r="P46" s="11">
        <v>3.1</v>
      </c>
      <c r="Q46" s="11">
        <v>3.1</v>
      </c>
      <c r="R46" s="11">
        <v>3.1</v>
      </c>
      <c r="S46" s="11">
        <v>3.08</v>
      </c>
      <c r="T46" s="11">
        <v>3.1</v>
      </c>
      <c r="U46" s="11">
        <v>3.1</v>
      </c>
      <c r="V46" s="11">
        <v>3.1</v>
      </c>
      <c r="W46" s="11">
        <v>3.1361764705881998</v>
      </c>
      <c r="X46" s="11">
        <v>3.1182089552239001</v>
      </c>
      <c r="Y46" s="11">
        <v>3.1</v>
      </c>
      <c r="Z46" s="11">
        <v>3.1</v>
      </c>
      <c r="AA46" s="11">
        <v>3.1</v>
      </c>
      <c r="AB46" s="11">
        <v>3.1</v>
      </c>
      <c r="AC46" s="11">
        <v>3.1</v>
      </c>
      <c r="AD46" s="11">
        <v>3.1</v>
      </c>
      <c r="AE46" s="11">
        <v>3.1</v>
      </c>
      <c r="AF46" s="11">
        <v>3.1</v>
      </c>
      <c r="AG46" s="11">
        <v>3.1</v>
      </c>
      <c r="AH46" s="11">
        <v>3.1</v>
      </c>
      <c r="AI46" s="11">
        <v>3.08</v>
      </c>
      <c r="AJ46" s="11">
        <v>3.1</v>
      </c>
      <c r="AK46" s="11">
        <v>3.1</v>
      </c>
      <c r="AL46" s="11">
        <v>3.1</v>
      </c>
      <c r="AM46" s="11">
        <v>3.1</v>
      </c>
      <c r="AN46" s="11">
        <v>3.1</v>
      </c>
      <c r="AO46" s="11">
        <v>3.1</v>
      </c>
      <c r="AP46" s="11">
        <v>3.1</v>
      </c>
      <c r="AQ46" s="11">
        <v>3.11</v>
      </c>
      <c r="AR46" s="11">
        <v>3.11</v>
      </c>
      <c r="AS46" s="11">
        <v>3.11</v>
      </c>
      <c r="AT46" s="11">
        <v>3.11</v>
      </c>
      <c r="AU46" s="11">
        <v>3.1</v>
      </c>
      <c r="AV46" s="11">
        <v>3.11</v>
      </c>
      <c r="AW46" s="11">
        <v>3.11</v>
      </c>
      <c r="AX46" s="11">
        <v>3.11</v>
      </c>
      <c r="AY46" s="11">
        <v>3.11</v>
      </c>
      <c r="AZ46" s="11">
        <v>3.11</v>
      </c>
      <c r="BA46" s="11">
        <v>3.11</v>
      </c>
      <c r="BB46" s="11">
        <v>3.11</v>
      </c>
      <c r="BC46" s="11">
        <v>3.11</v>
      </c>
      <c r="BD46" s="11">
        <v>3.11</v>
      </c>
      <c r="BE46" s="11">
        <v>3.11</v>
      </c>
      <c r="BF46" s="11">
        <v>4.3098484848484997</v>
      </c>
      <c r="BG46" s="11">
        <v>4.33</v>
      </c>
      <c r="BH46" s="11">
        <v>4.33</v>
      </c>
      <c r="BI46" s="11">
        <v>4.33</v>
      </c>
      <c r="BJ46" s="11">
        <v>4.32</v>
      </c>
      <c r="BK46" s="11">
        <v>4.32</v>
      </c>
      <c r="BL46" s="11">
        <v>4.32</v>
      </c>
      <c r="BM46" s="11">
        <v>4.32</v>
      </c>
      <c r="BN46" s="12">
        <v>4.33</v>
      </c>
      <c r="BO46" s="11">
        <v>3.2592618372687001</v>
      </c>
      <c r="BP46" s="11"/>
      <c r="BQ46" s="11"/>
      <c r="BR46" s="11"/>
    </row>
    <row r="47" spans="1:70" ht="14.25" customHeight="1" x14ac:dyDescent="0.35">
      <c r="A47" s="3" t="s">
        <v>101</v>
      </c>
      <c r="B47" s="3" t="s">
        <v>52</v>
      </c>
      <c r="C47" s="10">
        <v>7290110115203</v>
      </c>
      <c r="D47" s="11">
        <v>7.58</v>
      </c>
      <c r="E47" s="11">
        <v>7.58</v>
      </c>
      <c r="F47" s="11">
        <v>7.58</v>
      </c>
      <c r="G47" s="11">
        <v>7.58</v>
      </c>
      <c r="H47" s="11">
        <v>7.58</v>
      </c>
      <c r="I47" s="11">
        <v>7.58</v>
      </c>
      <c r="J47" s="11">
        <v>7.5245588235294001</v>
      </c>
      <c r="K47" s="11">
        <v>7.5245588235294001</v>
      </c>
      <c r="L47" s="11">
        <v>7.5245588235294001</v>
      </c>
      <c r="M47" s="11">
        <v>7.5245588235294001</v>
      </c>
      <c r="N47" s="11">
        <v>7.5245588235294001</v>
      </c>
      <c r="O47" s="11">
        <v>7.5245588235294001</v>
      </c>
      <c r="P47" s="11">
        <v>7.5245588235294001</v>
      </c>
      <c r="Q47" s="11">
        <v>7.5245588235294001</v>
      </c>
      <c r="R47" s="11">
        <v>7.5797014925372999</v>
      </c>
      <c r="S47" s="11">
        <v>7.5797014925372999</v>
      </c>
      <c r="T47" s="11">
        <v>7.5797014925372999</v>
      </c>
      <c r="U47" s="11">
        <v>7.5797014925372999</v>
      </c>
      <c r="V47" s="11">
        <v>7.5797014925372999</v>
      </c>
      <c r="W47" s="11">
        <v>7.6</v>
      </c>
      <c r="X47" s="11">
        <v>7.5895522388060002</v>
      </c>
      <c r="Y47" s="11">
        <v>7.5895522388060002</v>
      </c>
      <c r="Z47" s="11">
        <v>7.5895522388060002</v>
      </c>
      <c r="AA47" s="11">
        <v>7.5895522388060002</v>
      </c>
      <c r="AB47" s="11">
        <v>7.5895522388060002</v>
      </c>
      <c r="AC47" s="11">
        <v>7.5895522388060002</v>
      </c>
      <c r="AD47" s="11">
        <v>7.5895522388060002</v>
      </c>
      <c r="AE47" s="11">
        <v>7.5895522388060002</v>
      </c>
      <c r="AF47" s="11">
        <v>7.5895522388060002</v>
      </c>
      <c r="AG47" s="11">
        <v>7.5895522388060002</v>
      </c>
      <c r="AH47" s="11">
        <v>7.5895522388060002</v>
      </c>
      <c r="AI47" s="11">
        <v>7.5895522388060002</v>
      </c>
      <c r="AJ47" s="11">
        <v>7.5895522388060002</v>
      </c>
      <c r="AK47" s="11">
        <v>7.5895522388060002</v>
      </c>
      <c r="AL47" s="11">
        <v>7.5895522388060002</v>
      </c>
      <c r="AM47" s="11">
        <v>7.5895522388060002</v>
      </c>
      <c r="AN47" s="11">
        <v>7.5895522388060002</v>
      </c>
      <c r="AO47" s="11">
        <v>7.5895522388060002</v>
      </c>
      <c r="AP47" s="11">
        <v>7.5895522388060002</v>
      </c>
      <c r="AQ47" s="11">
        <v>7.5895522388060002</v>
      </c>
      <c r="AR47" s="11">
        <v>7.5895522388060002</v>
      </c>
      <c r="AS47" s="11">
        <v>7.5895522388060002</v>
      </c>
      <c r="AT47" s="11">
        <v>7.5895522388060002</v>
      </c>
      <c r="AU47" s="11">
        <v>7.5895522388060002</v>
      </c>
      <c r="AV47" s="11">
        <v>7.5895522388060002</v>
      </c>
      <c r="AW47" s="11">
        <v>7.5895522388060002</v>
      </c>
      <c r="AX47" s="11">
        <v>7.5895522388060002</v>
      </c>
      <c r="AY47" s="11">
        <v>7.5895522388060002</v>
      </c>
      <c r="AZ47" s="11">
        <v>7.5895522388060002</v>
      </c>
      <c r="BA47" s="11">
        <v>7.5895522388060002</v>
      </c>
      <c r="BB47" s="11">
        <v>7.5895522388060002</v>
      </c>
      <c r="BC47" s="11">
        <v>7.5895522388060002</v>
      </c>
      <c r="BD47" s="11">
        <v>7.5895522388060002</v>
      </c>
      <c r="BE47" s="11">
        <v>7.5895522388060002</v>
      </c>
      <c r="BF47" s="11">
        <v>7.5895522388060002</v>
      </c>
      <c r="BG47" s="11">
        <v>7.5895522388060002</v>
      </c>
      <c r="BH47" s="11">
        <v>7.5895522388060002</v>
      </c>
      <c r="BI47" s="11">
        <v>7.5895522388060002</v>
      </c>
      <c r="BJ47" s="11">
        <v>7.5895522388060002</v>
      </c>
      <c r="BK47" s="11">
        <v>7.5895522388060002</v>
      </c>
      <c r="BL47" s="11">
        <v>7.5895522388060002</v>
      </c>
      <c r="BM47" s="11">
        <v>7.5895522388060002</v>
      </c>
      <c r="BN47" s="12">
        <v>7.5895522388060002</v>
      </c>
      <c r="BO47" s="11">
        <v>7.5796156787221003</v>
      </c>
      <c r="BP47" s="11"/>
      <c r="BQ47" s="11"/>
      <c r="BR47" s="11"/>
    </row>
    <row r="48" spans="1:70" ht="14.25" customHeight="1" x14ac:dyDescent="0.35">
      <c r="A48" s="3" t="s">
        <v>101</v>
      </c>
      <c r="B48" s="3" t="s">
        <v>53</v>
      </c>
      <c r="C48" s="10">
        <v>7290110115227</v>
      </c>
      <c r="D48" s="11">
        <v>7.58</v>
      </c>
      <c r="E48" s="11">
        <v>7.58</v>
      </c>
      <c r="F48" s="11">
        <v>7.58</v>
      </c>
      <c r="G48" s="11">
        <v>7.58</v>
      </c>
      <c r="H48" s="11">
        <v>7.58</v>
      </c>
      <c r="I48" s="11">
        <v>7.58</v>
      </c>
      <c r="J48" s="11">
        <v>7.5245588235294001</v>
      </c>
      <c r="K48" s="11">
        <v>7.5245588235294001</v>
      </c>
      <c r="L48" s="11">
        <v>7.5245588235294001</v>
      </c>
      <c r="M48" s="11">
        <v>7.5245588235294001</v>
      </c>
      <c r="N48" s="11">
        <v>7.5245588235294001</v>
      </c>
      <c r="O48" s="11">
        <v>7.5245588235294001</v>
      </c>
      <c r="P48" s="11">
        <v>7.5245588235294001</v>
      </c>
      <c r="Q48" s="11">
        <v>7.5245588235294001</v>
      </c>
      <c r="R48" s="11">
        <v>7.5797014925372999</v>
      </c>
      <c r="S48" s="11">
        <v>7.5797014925372999</v>
      </c>
      <c r="T48" s="11">
        <v>7.5797014925372999</v>
      </c>
      <c r="U48" s="11">
        <v>7.5797014925372999</v>
      </c>
      <c r="V48" s="11">
        <v>7.5797014925372999</v>
      </c>
      <c r="W48" s="11">
        <v>7.6</v>
      </c>
      <c r="X48" s="11">
        <v>7.5895522388060002</v>
      </c>
      <c r="Y48" s="11">
        <v>7.5895522388060002</v>
      </c>
      <c r="Z48" s="11">
        <v>7.5895522388060002</v>
      </c>
      <c r="AA48" s="11">
        <v>7.5895522388060002</v>
      </c>
      <c r="AB48" s="11">
        <v>7.5895522388060002</v>
      </c>
      <c r="AC48" s="11">
        <v>7.5895522388060002</v>
      </c>
      <c r="AD48" s="11">
        <v>7.5895522388060002</v>
      </c>
      <c r="AE48" s="11">
        <v>7.5895522388060002</v>
      </c>
      <c r="AF48" s="11">
        <v>7.5895522388060002</v>
      </c>
      <c r="AG48" s="11">
        <v>7.5895522388060002</v>
      </c>
      <c r="AH48" s="11">
        <v>7.5895522388060002</v>
      </c>
      <c r="AI48" s="11">
        <v>7.5895522388060002</v>
      </c>
      <c r="AJ48" s="11">
        <v>7.5895522388060002</v>
      </c>
      <c r="AK48" s="11">
        <v>7.5895522388060002</v>
      </c>
      <c r="AL48" s="11">
        <v>7.5895522388060002</v>
      </c>
      <c r="AM48" s="11">
        <v>7.5895522388060002</v>
      </c>
      <c r="AN48" s="11">
        <v>7.5895522388060002</v>
      </c>
      <c r="AO48" s="11">
        <v>7.5895522388060002</v>
      </c>
      <c r="AP48" s="11">
        <v>7.5895522388060002</v>
      </c>
      <c r="AQ48" s="11">
        <v>7.5895522388060002</v>
      </c>
      <c r="AR48" s="11">
        <v>7.5895522388060002</v>
      </c>
      <c r="AS48" s="11">
        <v>7.5895522388060002</v>
      </c>
      <c r="AT48" s="11">
        <v>7.5895522388060002</v>
      </c>
      <c r="AU48" s="11">
        <v>7.5895522388060002</v>
      </c>
      <c r="AV48" s="11">
        <v>7.5895522388060002</v>
      </c>
      <c r="AW48" s="11">
        <v>7.5895522388060002</v>
      </c>
      <c r="AX48" s="11">
        <v>7.5895522388060002</v>
      </c>
      <c r="AY48" s="11">
        <v>7.5895522388060002</v>
      </c>
      <c r="AZ48" s="11">
        <v>7.5895522388060002</v>
      </c>
      <c r="BA48" s="11">
        <v>7.5895522388060002</v>
      </c>
      <c r="BB48" s="11">
        <v>7.5895522388060002</v>
      </c>
      <c r="BC48" s="11">
        <v>7.5895522388060002</v>
      </c>
      <c r="BD48" s="11">
        <v>7.5895522388060002</v>
      </c>
      <c r="BE48" s="11">
        <v>7.5895522388060002</v>
      </c>
      <c r="BF48" s="11">
        <v>7.5895522388060002</v>
      </c>
      <c r="BG48" s="11">
        <v>7.5895522388060002</v>
      </c>
      <c r="BH48" s="11">
        <v>7.5895522388060002</v>
      </c>
      <c r="BI48" s="11">
        <v>7.5895522388060002</v>
      </c>
      <c r="BJ48" s="11">
        <v>7.5895522388060002</v>
      </c>
      <c r="BK48" s="11">
        <v>7.5895522388060002</v>
      </c>
      <c r="BL48" s="11">
        <v>7.5895522388060002</v>
      </c>
      <c r="BM48" s="11">
        <v>7.5895522388060002</v>
      </c>
      <c r="BN48" s="12">
        <v>7.5895522388060002</v>
      </c>
      <c r="BO48" s="11">
        <v>7.5796156787221003</v>
      </c>
      <c r="BP48" s="11"/>
      <c r="BQ48" s="11"/>
      <c r="BR48" s="11"/>
    </row>
    <row r="49" spans="1:70" ht="14.25" customHeight="1" x14ac:dyDescent="0.35">
      <c r="A49" s="3" t="s">
        <v>101</v>
      </c>
      <c r="B49" s="3" t="s">
        <v>54</v>
      </c>
      <c r="C49" s="10">
        <v>7290019056553</v>
      </c>
      <c r="D49" s="11">
        <v>13.685294117647</v>
      </c>
      <c r="E49" s="11">
        <v>13.685074626865999</v>
      </c>
      <c r="F49" s="11">
        <v>13.685074626865999</v>
      </c>
      <c r="G49" s="11">
        <v>13.685074626865999</v>
      </c>
      <c r="H49" s="11">
        <v>13.685294117647</v>
      </c>
      <c r="I49" s="11">
        <v>13.685074626865999</v>
      </c>
      <c r="J49" s="11">
        <v>13.582985074627</v>
      </c>
      <c r="K49" s="11">
        <v>13.581212121211999</v>
      </c>
      <c r="L49" s="11">
        <v>13.579384615385001</v>
      </c>
      <c r="M49" s="11">
        <v>13.581212121211999</v>
      </c>
      <c r="N49" s="11">
        <v>13.581212121211999</v>
      </c>
      <c r="O49" s="11">
        <v>13.581212121211999</v>
      </c>
      <c r="P49" s="11">
        <v>13.581212121211999</v>
      </c>
      <c r="Q49" s="11">
        <v>13.582985074627</v>
      </c>
      <c r="R49" s="11">
        <v>13.684848484848001</v>
      </c>
      <c r="S49" s="11">
        <v>13.684848484848001</v>
      </c>
      <c r="T49" s="11">
        <v>13.136363636364001</v>
      </c>
      <c r="U49" s="11">
        <v>13.136363636364001</v>
      </c>
      <c r="V49" s="11">
        <v>13.136363636364001</v>
      </c>
      <c r="W49" s="11">
        <v>13.127692307692</v>
      </c>
      <c r="X49" s="11">
        <v>13.1</v>
      </c>
      <c r="Y49" s="11">
        <v>13.1</v>
      </c>
      <c r="Z49" s="11">
        <v>13.1</v>
      </c>
      <c r="AA49" s="11">
        <v>13.1</v>
      </c>
      <c r="AB49" s="11">
        <v>13.109230769231001</v>
      </c>
      <c r="AC49" s="11">
        <v>13.109230769231001</v>
      </c>
      <c r="AD49" s="11">
        <v>13.109230769231001</v>
      </c>
      <c r="AE49" s="11">
        <v>13.109230769231001</v>
      </c>
      <c r="AF49" s="11">
        <v>13.109230769231001</v>
      </c>
      <c r="AG49" s="11">
        <v>13.109230769231001</v>
      </c>
      <c r="AH49" s="11">
        <v>13.64619047619</v>
      </c>
      <c r="AI49" s="11">
        <v>13.665625</v>
      </c>
      <c r="AJ49" s="11">
        <v>13.684374999999999</v>
      </c>
      <c r="AK49" s="11">
        <v>13.684374999999999</v>
      </c>
      <c r="AL49" s="11">
        <v>13.684374999999999</v>
      </c>
      <c r="AM49" s="11">
        <v>13.684374999999999</v>
      </c>
      <c r="AN49" s="11">
        <v>13.684126984126999</v>
      </c>
      <c r="AO49" s="11">
        <v>13.684374999999999</v>
      </c>
      <c r="AP49" s="11">
        <v>13.684374999999999</v>
      </c>
      <c r="AQ49" s="11">
        <v>13.684374999999999</v>
      </c>
      <c r="AR49" s="11">
        <v>13.684374999999999</v>
      </c>
      <c r="AS49" s="11">
        <v>13.684374999999999</v>
      </c>
      <c r="AT49" s="11">
        <v>13.684374999999999</v>
      </c>
      <c r="AU49" s="11">
        <v>13.684374999999999</v>
      </c>
      <c r="AV49" s="11">
        <v>13.684615384615</v>
      </c>
      <c r="AW49" s="11">
        <v>13.684615384615</v>
      </c>
      <c r="AX49" s="11">
        <v>13.684615384615</v>
      </c>
      <c r="AY49" s="11">
        <v>13.684615384615</v>
      </c>
      <c r="AZ49" s="11">
        <v>13.684615384615</v>
      </c>
      <c r="BA49" s="11">
        <v>13.684615384615</v>
      </c>
      <c r="BB49" s="11">
        <v>13.684615384615</v>
      </c>
      <c r="BC49" s="11">
        <v>13.684374999999999</v>
      </c>
      <c r="BD49" s="11">
        <v>13.684126984126999</v>
      </c>
      <c r="BE49" s="11">
        <v>13.684374999999999</v>
      </c>
      <c r="BF49" s="11">
        <v>13.684374999999999</v>
      </c>
      <c r="BG49" s="11">
        <v>13.684615384615</v>
      </c>
      <c r="BH49" s="11">
        <v>13.684615384615</v>
      </c>
      <c r="BI49" s="11">
        <v>13.684615384615</v>
      </c>
      <c r="BJ49" s="11">
        <v>13.684374999999999</v>
      </c>
      <c r="BK49" s="11">
        <v>13.684126984126999</v>
      </c>
      <c r="BL49" s="11">
        <v>13.684126984126999</v>
      </c>
      <c r="BM49" s="11">
        <v>13.68275862069</v>
      </c>
      <c r="BN49" s="12">
        <v>13.7</v>
      </c>
      <c r="BO49" s="11">
        <v>13.541403674111001</v>
      </c>
      <c r="BP49" s="11"/>
      <c r="BQ49" s="11"/>
      <c r="BR49" s="11"/>
    </row>
    <row r="50" spans="1:70" ht="14.25" customHeight="1" x14ac:dyDescent="0.35">
      <c r="A50" s="3" t="s">
        <v>101</v>
      </c>
      <c r="B50" s="3" t="s">
        <v>55</v>
      </c>
      <c r="C50" s="10">
        <v>7290019056973</v>
      </c>
      <c r="D50" s="11">
        <v>12.771384615384999</v>
      </c>
      <c r="E50" s="11">
        <v>12.767272727272999</v>
      </c>
      <c r="F50" s="11">
        <v>12.729846153845999</v>
      </c>
      <c r="G50" s="11">
        <v>12.7325</v>
      </c>
      <c r="H50" s="11">
        <v>12.7325</v>
      </c>
      <c r="I50" s="11">
        <v>12.7325</v>
      </c>
      <c r="J50" s="11">
        <v>12.66</v>
      </c>
      <c r="K50" s="11">
        <v>12.66</v>
      </c>
      <c r="L50" s="11">
        <v>12.618437500000001</v>
      </c>
      <c r="M50" s="11">
        <v>12.657230769231001</v>
      </c>
      <c r="N50" s="11">
        <v>12.657230769231001</v>
      </c>
      <c r="O50" s="11">
        <v>12.657230769231001</v>
      </c>
      <c r="P50" s="11">
        <v>12.669062500000001</v>
      </c>
      <c r="Q50" s="11">
        <v>12.669062500000001</v>
      </c>
      <c r="R50" s="11">
        <v>12.749032258065</v>
      </c>
      <c r="S50" s="11">
        <v>12.71</v>
      </c>
      <c r="T50" s="11">
        <v>12.707580645161</v>
      </c>
      <c r="U50" s="11">
        <v>12.707580645161</v>
      </c>
      <c r="V50" s="11">
        <v>12.707580645161</v>
      </c>
      <c r="W50" s="11">
        <v>12.751967213115</v>
      </c>
      <c r="X50" s="11">
        <v>12.703650793651001</v>
      </c>
      <c r="Y50" s="11">
        <v>12.665483870968</v>
      </c>
      <c r="Z50" s="11">
        <v>12.705967741935</v>
      </c>
      <c r="AA50" s="11">
        <v>12.705967741935</v>
      </c>
      <c r="AB50" s="11">
        <v>12.667377049180001</v>
      </c>
      <c r="AC50" s="11">
        <v>12.703650793651001</v>
      </c>
      <c r="AD50" s="11">
        <v>12.705967741935</v>
      </c>
      <c r="AE50" s="11">
        <v>12.705967741935</v>
      </c>
      <c r="AF50" s="11">
        <v>12.741562500000001</v>
      </c>
      <c r="AG50" s="11">
        <v>12.745238095237999</v>
      </c>
      <c r="AH50" s="11">
        <v>12.741562500000001</v>
      </c>
      <c r="AI50" s="11">
        <v>12.741562500000001</v>
      </c>
      <c r="AJ50" s="11">
        <v>14.944375000000001</v>
      </c>
      <c r="AK50" s="11">
        <v>14.944375000000001</v>
      </c>
      <c r="AL50" s="11">
        <v>14.914285714286001</v>
      </c>
      <c r="AM50" s="11">
        <v>14.914285714286001</v>
      </c>
      <c r="AN50" s="11">
        <v>14.914285714286001</v>
      </c>
      <c r="AO50" s="11">
        <v>14.914285714286001</v>
      </c>
      <c r="AP50" s="11">
        <v>14.914285714286001</v>
      </c>
      <c r="AQ50" s="11">
        <v>14.914285714286001</v>
      </c>
      <c r="AR50" s="11">
        <v>14.914285714286001</v>
      </c>
      <c r="AS50" s="11">
        <v>14.914285714286001</v>
      </c>
      <c r="AT50" s="11">
        <v>14.914285714286001</v>
      </c>
      <c r="AU50" s="11">
        <v>14.914285714286001</v>
      </c>
      <c r="AV50" s="11">
        <v>15</v>
      </c>
      <c r="AW50" s="11">
        <v>14.954769230768999</v>
      </c>
      <c r="AX50" s="11">
        <v>14.954769230768999</v>
      </c>
      <c r="AY50" s="11">
        <v>14.99</v>
      </c>
      <c r="AZ50" s="11">
        <v>15.02</v>
      </c>
      <c r="BA50" s="11">
        <v>14.99</v>
      </c>
      <c r="BB50" s="11">
        <v>14.99</v>
      </c>
      <c r="BC50" s="11">
        <v>15.03</v>
      </c>
      <c r="BD50" s="11">
        <v>15.03</v>
      </c>
      <c r="BE50" s="11">
        <v>15.03</v>
      </c>
      <c r="BF50" s="11">
        <v>15.02</v>
      </c>
      <c r="BG50" s="11">
        <v>15.02</v>
      </c>
      <c r="BH50" s="11">
        <v>15.03</v>
      </c>
      <c r="BI50" s="11">
        <v>15.03</v>
      </c>
      <c r="BJ50" s="11">
        <v>15</v>
      </c>
      <c r="BK50" s="11">
        <v>15.01</v>
      </c>
      <c r="BL50" s="11">
        <v>15</v>
      </c>
      <c r="BM50" s="11">
        <v>14.99</v>
      </c>
      <c r="BN50" s="12">
        <v>14.994999999999999</v>
      </c>
      <c r="BO50" s="11">
        <v>13.801662973962999</v>
      </c>
      <c r="BP50" s="11"/>
      <c r="BQ50" s="11"/>
      <c r="BR50" s="11"/>
    </row>
    <row r="51" spans="1:70" ht="14.25" customHeight="1" x14ac:dyDescent="0.35">
      <c r="A51" s="3" t="s">
        <v>101</v>
      </c>
      <c r="B51" s="3" t="s">
        <v>56</v>
      </c>
      <c r="C51" s="10">
        <v>7290110114855</v>
      </c>
      <c r="D51" s="11">
        <v>13.95</v>
      </c>
      <c r="E51" s="11">
        <v>13.94</v>
      </c>
      <c r="F51" s="11">
        <v>13.95</v>
      </c>
      <c r="G51" s="11">
        <v>13.95</v>
      </c>
      <c r="H51" s="11">
        <v>13.95</v>
      </c>
      <c r="I51" s="11">
        <v>13.95</v>
      </c>
      <c r="J51" s="11">
        <v>13.87</v>
      </c>
      <c r="K51" s="11">
        <v>13.87</v>
      </c>
      <c r="L51" s="11">
        <v>13.87</v>
      </c>
      <c r="M51" s="11">
        <v>13.87</v>
      </c>
      <c r="N51" s="11">
        <v>13.87</v>
      </c>
      <c r="O51" s="11">
        <v>13.87</v>
      </c>
      <c r="P51" s="11">
        <v>13.87</v>
      </c>
      <c r="Q51" s="11">
        <v>13.87</v>
      </c>
      <c r="R51" s="11">
        <v>13.95</v>
      </c>
      <c r="S51" s="11">
        <v>13.95</v>
      </c>
      <c r="T51" s="11">
        <v>13.36</v>
      </c>
      <c r="U51" s="11">
        <v>13.36</v>
      </c>
      <c r="V51" s="11">
        <v>13.36</v>
      </c>
      <c r="W51" s="11">
        <v>13.36</v>
      </c>
      <c r="X51" s="11">
        <v>13.32</v>
      </c>
      <c r="Y51" s="11">
        <v>13.33</v>
      </c>
      <c r="Z51" s="11">
        <v>13.33</v>
      </c>
      <c r="AA51" s="11">
        <v>13.33</v>
      </c>
      <c r="AB51" s="11">
        <v>13.33</v>
      </c>
      <c r="AC51" s="11">
        <v>13.33</v>
      </c>
      <c r="AD51" s="11">
        <v>13.33</v>
      </c>
      <c r="AE51" s="11">
        <v>13.33</v>
      </c>
      <c r="AF51" s="11">
        <v>13.33</v>
      </c>
      <c r="AG51" s="11">
        <v>13.33</v>
      </c>
      <c r="AH51" s="11">
        <v>14.036818181817999</v>
      </c>
      <c r="AI51" s="11">
        <v>13.95</v>
      </c>
      <c r="AJ51" s="11">
        <v>13.95</v>
      </c>
      <c r="AK51" s="11">
        <v>13.95</v>
      </c>
      <c r="AL51" s="11">
        <v>13.95</v>
      </c>
      <c r="AM51" s="11">
        <v>13.95</v>
      </c>
      <c r="AN51" s="11">
        <v>13.95</v>
      </c>
      <c r="AO51" s="11">
        <v>13.95</v>
      </c>
      <c r="AP51" s="11">
        <v>13.95</v>
      </c>
      <c r="AQ51" s="11">
        <v>13.95</v>
      </c>
      <c r="AR51" s="11">
        <v>13.95</v>
      </c>
      <c r="AS51" s="11">
        <v>13.95</v>
      </c>
      <c r="AT51" s="11">
        <v>13.95</v>
      </c>
      <c r="AU51" s="11">
        <v>13.95</v>
      </c>
      <c r="AV51" s="11">
        <v>13.95</v>
      </c>
      <c r="AW51" s="11">
        <v>13.95</v>
      </c>
      <c r="AX51" s="11">
        <v>13.95</v>
      </c>
      <c r="AY51" s="11">
        <v>13.95</v>
      </c>
      <c r="AZ51" s="11">
        <v>13.95</v>
      </c>
      <c r="BA51" s="11">
        <v>13.95</v>
      </c>
      <c r="BB51" s="11">
        <v>13.95</v>
      </c>
      <c r="BC51" s="11">
        <v>13.95</v>
      </c>
      <c r="BD51" s="11">
        <v>13.95</v>
      </c>
      <c r="BE51" s="11">
        <v>13.95</v>
      </c>
      <c r="BF51" s="11">
        <v>16.132857142856999</v>
      </c>
      <c r="BG51" s="11">
        <v>14.121343283582</v>
      </c>
      <c r="BH51" s="11">
        <v>14.089848484848</v>
      </c>
      <c r="BI51" s="11">
        <v>14.089848484848</v>
      </c>
      <c r="BJ51" s="11">
        <v>14.089848484848</v>
      </c>
      <c r="BK51" s="11">
        <v>14.06</v>
      </c>
      <c r="BL51" s="11">
        <v>14.06</v>
      </c>
      <c r="BM51" s="11">
        <v>14.066129032258001</v>
      </c>
      <c r="BN51" s="12">
        <v>13.85</v>
      </c>
      <c r="BO51" s="11">
        <v>13.852849888630001</v>
      </c>
      <c r="BP51" s="11"/>
      <c r="BQ51" s="11"/>
      <c r="BR51" s="11"/>
    </row>
    <row r="52" spans="1:70" ht="14.25" customHeight="1" x14ac:dyDescent="0.35">
      <c r="A52" s="3" t="s">
        <v>101</v>
      </c>
      <c r="B52" s="3" t="s">
        <v>57</v>
      </c>
      <c r="C52" s="10">
        <v>7290110115463</v>
      </c>
      <c r="D52" s="11">
        <v>6.7891044776119003</v>
      </c>
      <c r="E52" s="11">
        <v>6.7891044776119003</v>
      </c>
      <c r="F52" s="11">
        <v>6.7891044776119003</v>
      </c>
      <c r="G52" s="11">
        <v>6.7891044776119003</v>
      </c>
      <c r="H52" s="11">
        <v>6.7889705882353004</v>
      </c>
      <c r="I52" s="11">
        <v>6.7889705882353004</v>
      </c>
      <c r="J52" s="11">
        <v>6.7495588235293997</v>
      </c>
      <c r="K52" s="11">
        <v>6.7495588235293997</v>
      </c>
      <c r="L52" s="11">
        <v>6.7495588235293997</v>
      </c>
      <c r="M52" s="11">
        <v>6.7495588235293997</v>
      </c>
      <c r="N52" s="11">
        <v>6.7495588235293997</v>
      </c>
      <c r="O52" s="11">
        <v>6.7495588235293997</v>
      </c>
      <c r="P52" s="11">
        <v>6.7495588235293997</v>
      </c>
      <c r="Q52" s="11">
        <v>6.7495588235293997</v>
      </c>
      <c r="R52" s="11">
        <v>6.7892537313433001</v>
      </c>
      <c r="S52" s="11">
        <v>6.7892537313433001</v>
      </c>
      <c r="T52" s="11">
        <v>6.7892537313433001</v>
      </c>
      <c r="U52" s="11">
        <v>6.7892537313433001</v>
      </c>
      <c r="V52" s="11">
        <v>6.7892537313433001</v>
      </c>
      <c r="W52" s="11">
        <v>6.7892537313433001</v>
      </c>
      <c r="X52" s="11">
        <v>6.7892537313433001</v>
      </c>
      <c r="Y52" s="11">
        <v>6.7892537313433001</v>
      </c>
      <c r="Z52" s="11">
        <v>6.7892537313433001</v>
      </c>
      <c r="AA52" s="11">
        <v>6.7892537313433001</v>
      </c>
      <c r="AB52" s="11">
        <v>6.7892537313433001</v>
      </c>
      <c r="AC52" s="11">
        <v>6.7892537313433001</v>
      </c>
      <c r="AD52" s="11">
        <v>6.7892537313433001</v>
      </c>
      <c r="AE52" s="11">
        <v>6.7892537313433001</v>
      </c>
      <c r="AF52" s="11">
        <v>6.7892537313433001</v>
      </c>
      <c r="AG52" s="11">
        <v>6.7892537313433001</v>
      </c>
      <c r="AH52" s="11">
        <v>6.7892537313433001</v>
      </c>
      <c r="AI52" s="11">
        <v>6.7892537313433001</v>
      </c>
      <c r="AJ52" s="11">
        <v>6.7892537313433001</v>
      </c>
      <c r="AK52" s="11">
        <v>6.7892537313433001</v>
      </c>
      <c r="AL52" s="11">
        <v>6.7892537313433001</v>
      </c>
      <c r="AM52" s="11">
        <v>6.7892537313433001</v>
      </c>
      <c r="AN52" s="11">
        <v>6.7892537313433001</v>
      </c>
      <c r="AO52" s="11">
        <v>6.7893939393939</v>
      </c>
      <c r="AP52" s="11">
        <v>6.7893939393939</v>
      </c>
      <c r="AQ52" s="11">
        <v>6.7892537313433001</v>
      </c>
      <c r="AR52" s="11">
        <v>6.7892537313433001</v>
      </c>
      <c r="AS52" s="11">
        <v>6.7892537313433001</v>
      </c>
      <c r="AT52" s="11">
        <v>6.7892537313433001</v>
      </c>
      <c r="AU52" s="11">
        <v>6.7893939393939</v>
      </c>
      <c r="AV52" s="11">
        <v>6.7893939393939</v>
      </c>
      <c r="AW52" s="11">
        <v>6.7892537313433001</v>
      </c>
      <c r="AX52" s="11">
        <v>6.7892537313433001</v>
      </c>
      <c r="AY52" s="11">
        <v>6.7892537313433001</v>
      </c>
      <c r="AZ52" s="11">
        <v>6.7892537313433001</v>
      </c>
      <c r="BA52" s="11">
        <v>6.7892537313433001</v>
      </c>
      <c r="BB52" s="11">
        <v>6.7892537313433001</v>
      </c>
      <c r="BC52" s="11">
        <v>6.7895454545455003</v>
      </c>
      <c r="BD52" s="11">
        <v>6.7895454545455003</v>
      </c>
      <c r="BE52" s="11">
        <v>6.7895454545455003</v>
      </c>
      <c r="BF52" s="11">
        <v>8.0401515151515</v>
      </c>
      <c r="BG52" s="11">
        <v>8.06</v>
      </c>
      <c r="BH52" s="11">
        <v>8.06</v>
      </c>
      <c r="BI52" s="11">
        <v>8.06</v>
      </c>
      <c r="BJ52" s="11">
        <v>8.06</v>
      </c>
      <c r="BK52" s="11">
        <v>8.06</v>
      </c>
      <c r="BL52" s="11">
        <v>8.06</v>
      </c>
      <c r="BM52" s="11">
        <v>8.0500000000000007</v>
      </c>
      <c r="BN52" s="12">
        <v>8.06</v>
      </c>
      <c r="BO52" s="11">
        <v>6.9476220394491</v>
      </c>
      <c r="BP52" s="11"/>
      <c r="BQ52" s="11"/>
      <c r="BR52" s="11"/>
    </row>
    <row r="53" spans="1:70" ht="14.25" customHeight="1" x14ac:dyDescent="0.35">
      <c r="A53" s="3" t="s">
        <v>101</v>
      </c>
      <c r="B53" s="3" t="s">
        <v>58</v>
      </c>
      <c r="C53" s="10">
        <v>7290019056591</v>
      </c>
      <c r="D53" s="11">
        <v>5.7875806451612997</v>
      </c>
      <c r="E53" s="11">
        <v>5.7857142857142998</v>
      </c>
      <c r="F53" s="11">
        <v>5.7471428571429</v>
      </c>
      <c r="G53" s="11">
        <v>5.7890163934426004</v>
      </c>
      <c r="H53" s="11">
        <v>5.7890163934426004</v>
      </c>
      <c r="I53" s="11">
        <v>5.7920338983050996</v>
      </c>
      <c r="J53" s="11">
        <v>5.7635593220338999</v>
      </c>
      <c r="K53" s="11">
        <v>5.7640677966101999</v>
      </c>
      <c r="L53" s="11">
        <v>5.7640677966101999</v>
      </c>
      <c r="M53" s="11">
        <v>5.7720000000000002</v>
      </c>
      <c r="N53" s="11">
        <v>5.6826315789474</v>
      </c>
      <c r="O53" s="11">
        <v>5.7323728813559001</v>
      </c>
      <c r="P53" s="11">
        <v>5.7256140350877001</v>
      </c>
      <c r="Q53" s="11">
        <v>5.7557142857143004</v>
      </c>
      <c r="R53" s="11">
        <v>5.7542105263158003</v>
      </c>
      <c r="S53" s="11">
        <v>5.7956896551724002</v>
      </c>
      <c r="T53" s="11">
        <v>5.8326666666667002</v>
      </c>
      <c r="U53" s="11">
        <v>5.8306557377049</v>
      </c>
      <c r="V53" s="11">
        <v>5.8274193548386997</v>
      </c>
      <c r="W53" s="11">
        <v>5.8280645161290003</v>
      </c>
      <c r="X53" s="11">
        <v>5.8809677419354998</v>
      </c>
      <c r="Y53" s="11">
        <v>5.8849180327869002</v>
      </c>
      <c r="Z53" s="11">
        <v>5.7531034482759003</v>
      </c>
      <c r="AA53" s="11">
        <v>5.7119298245614001</v>
      </c>
      <c r="AB53" s="11">
        <v>5.7520338983050996</v>
      </c>
      <c r="AC53" s="11">
        <v>5.7880645161290003</v>
      </c>
      <c r="AD53" s="11">
        <v>5.7895081967213002</v>
      </c>
      <c r="AE53" s="11">
        <v>5.7880645161290003</v>
      </c>
      <c r="AF53" s="11">
        <v>5.8237500000000004</v>
      </c>
      <c r="AG53" s="11">
        <v>5.8237500000000004</v>
      </c>
      <c r="AH53" s="11">
        <v>5.8237500000000004</v>
      </c>
      <c r="AI53" s="11">
        <v>5.7880645161290003</v>
      </c>
      <c r="AJ53" s="11">
        <v>5.7880645161290003</v>
      </c>
      <c r="AK53" s="11">
        <v>5.7880645161290003</v>
      </c>
      <c r="AL53" s="11">
        <v>5.7904918032786998</v>
      </c>
      <c r="AM53" s="11">
        <v>5.8274193548386997</v>
      </c>
      <c r="AN53" s="11">
        <v>5.8959374999999996</v>
      </c>
      <c r="AO53" s="11">
        <v>5.8959374999999996</v>
      </c>
      <c r="AP53" s="11">
        <v>5.8985714285714002</v>
      </c>
      <c r="AQ53" s="11">
        <v>5.8890909090908998</v>
      </c>
      <c r="AR53" s="11">
        <v>5.8890909090908998</v>
      </c>
      <c r="AS53" s="11">
        <v>5.8915384615384996</v>
      </c>
      <c r="AT53" s="11">
        <v>5.8254838709676999</v>
      </c>
      <c r="AU53" s="11">
        <v>5.7875409836065996</v>
      </c>
      <c r="AV53" s="11">
        <v>5.7535087719298001</v>
      </c>
      <c r="AW53" s="11">
        <v>5.7117543859649</v>
      </c>
      <c r="AX53" s="11">
        <v>5.7105084745763</v>
      </c>
      <c r="AY53" s="11">
        <v>5.7112068965517002</v>
      </c>
      <c r="AZ53" s="11">
        <v>5.9377611940298998</v>
      </c>
      <c r="BA53" s="11">
        <v>5.64</v>
      </c>
      <c r="BB53" s="11">
        <v>5.63</v>
      </c>
      <c r="BC53" s="11">
        <v>5.62</v>
      </c>
      <c r="BD53" s="11">
        <v>5.61</v>
      </c>
      <c r="BE53" s="11">
        <v>5.62</v>
      </c>
      <c r="BF53" s="11">
        <v>5.91</v>
      </c>
      <c r="BG53" s="11">
        <v>5.93</v>
      </c>
      <c r="BH53" s="11">
        <v>5.97</v>
      </c>
      <c r="BI53" s="11">
        <v>5.98</v>
      </c>
      <c r="BJ53" s="11">
        <v>5.98</v>
      </c>
      <c r="BK53" s="11">
        <v>5.98</v>
      </c>
      <c r="BL53" s="11">
        <v>5.98</v>
      </c>
      <c r="BM53" s="11">
        <v>5.98</v>
      </c>
      <c r="BN53" s="12">
        <v>6.6952727272727</v>
      </c>
      <c r="BO53" s="11">
        <v>5.8056308837688002</v>
      </c>
      <c r="BP53" s="11"/>
      <c r="BQ53" s="11"/>
      <c r="BR53" s="11"/>
    </row>
    <row r="54" spans="1:70" ht="14.25" customHeight="1" x14ac:dyDescent="0.35">
      <c r="A54" s="3" t="s">
        <v>101</v>
      </c>
      <c r="B54" s="3" t="s">
        <v>59</v>
      </c>
      <c r="C54" s="10">
        <v>7290019056584</v>
      </c>
      <c r="D54" s="11">
        <v>5.68</v>
      </c>
      <c r="E54" s="11">
        <v>5.68</v>
      </c>
      <c r="F54" s="11">
        <v>5.67</v>
      </c>
      <c r="G54" s="11">
        <v>5.68</v>
      </c>
      <c r="H54" s="11">
        <v>5.68</v>
      </c>
      <c r="I54" s="11">
        <v>5.68</v>
      </c>
      <c r="J54" s="11">
        <v>5.66</v>
      </c>
      <c r="K54" s="11">
        <v>5.66</v>
      </c>
      <c r="L54" s="11">
        <v>5.66</v>
      </c>
      <c r="M54" s="11">
        <v>5.66</v>
      </c>
      <c r="N54" s="11">
        <v>5.66</v>
      </c>
      <c r="O54" s="11">
        <v>5.67</v>
      </c>
      <c r="P54" s="11">
        <v>5.67</v>
      </c>
      <c r="Q54" s="11">
        <v>5.67</v>
      </c>
      <c r="R54" s="11">
        <v>5.69</v>
      </c>
      <c r="S54" s="11">
        <v>5.77</v>
      </c>
      <c r="T54" s="11">
        <v>5.7395081967213004</v>
      </c>
      <c r="U54" s="11">
        <v>5.71</v>
      </c>
      <c r="V54" s="11">
        <v>5.71</v>
      </c>
      <c r="W54" s="11">
        <v>5.7478125000000002</v>
      </c>
      <c r="X54" s="11">
        <v>5.7282812500000002</v>
      </c>
      <c r="Y54" s="11">
        <v>5.7</v>
      </c>
      <c r="Z54" s="11">
        <v>5.68</v>
      </c>
      <c r="AA54" s="11">
        <v>5.68</v>
      </c>
      <c r="AB54" s="11">
        <v>5.69</v>
      </c>
      <c r="AC54" s="11">
        <v>5.69</v>
      </c>
      <c r="AD54" s="11">
        <v>5.69</v>
      </c>
      <c r="AE54" s="11">
        <v>5.69</v>
      </c>
      <c r="AF54" s="11">
        <v>5.69</v>
      </c>
      <c r="AG54" s="11">
        <v>5.69</v>
      </c>
      <c r="AH54" s="11">
        <v>5.7301666666667002</v>
      </c>
      <c r="AI54" s="11">
        <v>5.69</v>
      </c>
      <c r="AJ54" s="11">
        <v>5.69</v>
      </c>
      <c r="AK54" s="11">
        <v>5.69</v>
      </c>
      <c r="AL54" s="11">
        <v>5.69</v>
      </c>
      <c r="AM54" s="11">
        <v>5.73</v>
      </c>
      <c r="AN54" s="11">
        <v>5.7758064516129002</v>
      </c>
      <c r="AO54" s="11">
        <v>5.72</v>
      </c>
      <c r="AP54" s="11">
        <v>5.72</v>
      </c>
      <c r="AQ54" s="11">
        <v>5.72</v>
      </c>
      <c r="AR54" s="11">
        <v>5.72</v>
      </c>
      <c r="AS54" s="11">
        <v>5.72</v>
      </c>
      <c r="AT54" s="11">
        <v>5.69</v>
      </c>
      <c r="AU54" s="11">
        <v>5.7</v>
      </c>
      <c r="AV54" s="11">
        <v>5.7374603174603003</v>
      </c>
      <c r="AW54" s="11">
        <v>5.7</v>
      </c>
      <c r="AX54" s="11">
        <v>5.71</v>
      </c>
      <c r="AY54" s="11">
        <v>5.71</v>
      </c>
      <c r="AZ54" s="11">
        <v>5.9555223880597001</v>
      </c>
      <c r="BA54" s="11">
        <v>5.71</v>
      </c>
      <c r="BB54" s="11">
        <v>5.7</v>
      </c>
      <c r="BC54" s="11">
        <v>5.69</v>
      </c>
      <c r="BD54" s="11">
        <v>5.68</v>
      </c>
      <c r="BE54" s="11">
        <v>5.69</v>
      </c>
      <c r="BF54" s="11">
        <v>5.96</v>
      </c>
      <c r="BG54" s="11">
        <v>5.97</v>
      </c>
      <c r="BH54" s="11">
        <v>5.96</v>
      </c>
      <c r="BI54" s="11">
        <v>5.96</v>
      </c>
      <c r="BJ54" s="11">
        <v>5.96</v>
      </c>
      <c r="BK54" s="11">
        <v>5.96</v>
      </c>
      <c r="BL54" s="11">
        <v>5.96</v>
      </c>
      <c r="BM54" s="11">
        <v>5.98</v>
      </c>
      <c r="BN54" s="12">
        <v>6.7661403508772002</v>
      </c>
      <c r="BO54" s="11">
        <v>5.7363638350084001</v>
      </c>
      <c r="BP54" s="11"/>
      <c r="BQ54" s="11"/>
      <c r="BR54" s="11"/>
    </row>
    <row r="55" spans="1:70" ht="14.25" customHeight="1" x14ac:dyDescent="0.35">
      <c r="A55" s="3" t="s">
        <v>101</v>
      </c>
      <c r="B55" s="3" t="s">
        <v>60</v>
      </c>
      <c r="C55" s="10">
        <v>7290000072623</v>
      </c>
      <c r="D55" s="11">
        <v>10.153529411765</v>
      </c>
      <c r="E55" s="11">
        <v>10.153529411765</v>
      </c>
      <c r="F55" s="11">
        <v>10.153529411765</v>
      </c>
      <c r="G55" s="11">
        <v>10.153529411765</v>
      </c>
      <c r="H55" s="11">
        <v>10.153529411765</v>
      </c>
      <c r="I55" s="11">
        <v>10.11447761194</v>
      </c>
      <c r="J55" s="11">
        <v>10.038208955224</v>
      </c>
      <c r="K55" s="11">
        <v>10.076911764706001</v>
      </c>
      <c r="L55" s="11">
        <v>10.076911764706001</v>
      </c>
      <c r="M55" s="11">
        <v>10.076911764706001</v>
      </c>
      <c r="N55" s="11">
        <v>10.076911764706001</v>
      </c>
      <c r="O55" s="11">
        <v>10.076911764706001</v>
      </c>
      <c r="P55" s="11">
        <v>10.076911764706001</v>
      </c>
      <c r="Q55" s="11">
        <v>10.076911764706001</v>
      </c>
      <c r="R55" s="11">
        <v>10.154179104478001</v>
      </c>
      <c r="S55" s="11">
        <v>10.154179104478001</v>
      </c>
      <c r="T55" s="11">
        <v>9.2082089552239008</v>
      </c>
      <c r="U55" s="11">
        <v>9.1718181818181996</v>
      </c>
      <c r="V55" s="11">
        <v>9.1718181818181996</v>
      </c>
      <c r="W55" s="11">
        <v>9.1718181818181996</v>
      </c>
      <c r="X55" s="11">
        <v>9.1786567164178994</v>
      </c>
      <c r="Y55" s="11">
        <v>9.1786567164178994</v>
      </c>
      <c r="Z55" s="11">
        <v>9.1786567164178994</v>
      </c>
      <c r="AA55" s="11">
        <v>9.1786567164178994</v>
      </c>
      <c r="AB55" s="11">
        <v>9.1786567164178994</v>
      </c>
      <c r="AC55" s="11">
        <v>9.1786567164178994</v>
      </c>
      <c r="AD55" s="11">
        <v>9.0993846153846007</v>
      </c>
      <c r="AE55" s="11">
        <v>9.1357575757575997</v>
      </c>
      <c r="AF55" s="11">
        <v>9.1357575757575997</v>
      </c>
      <c r="AG55" s="11">
        <v>9.1357575757575997</v>
      </c>
      <c r="AH55" s="11">
        <v>10.052727272726999</v>
      </c>
      <c r="AI55" s="11">
        <v>10.083636363636</v>
      </c>
      <c r="AJ55" s="11">
        <v>10.115</v>
      </c>
      <c r="AK55" s="11">
        <v>10.115</v>
      </c>
      <c r="AL55" s="11">
        <v>10.115</v>
      </c>
      <c r="AM55" s="11">
        <v>10.154179104478001</v>
      </c>
      <c r="AN55" s="11">
        <v>10.154179104478001</v>
      </c>
      <c r="AO55" s="11">
        <v>10.154179104478001</v>
      </c>
      <c r="AP55" s="11">
        <v>10.154179104478001</v>
      </c>
      <c r="AQ55" s="11">
        <v>10.154179104478001</v>
      </c>
      <c r="AR55" s="11">
        <v>10.154179104478001</v>
      </c>
      <c r="AS55" s="11">
        <v>10.154179104478001</v>
      </c>
      <c r="AT55" s="11">
        <v>10.115538461538</v>
      </c>
      <c r="AU55" s="11">
        <v>10.115</v>
      </c>
      <c r="AV55" s="11">
        <v>10.043538461538001</v>
      </c>
      <c r="AW55" s="11">
        <v>10.082424242424</v>
      </c>
      <c r="AX55" s="11">
        <v>10.082424242424</v>
      </c>
      <c r="AY55" s="11">
        <v>10.082424242424</v>
      </c>
      <c r="AZ55" s="11">
        <v>10.082424242424</v>
      </c>
      <c r="BA55" s="11">
        <v>10.120746268656999</v>
      </c>
      <c r="BB55" s="11">
        <v>10.120746268656999</v>
      </c>
      <c r="BC55" s="11">
        <v>10.082424242424</v>
      </c>
      <c r="BD55" s="11">
        <v>10.082424242424</v>
      </c>
      <c r="BE55" s="11">
        <v>10.082424242424</v>
      </c>
      <c r="BF55" s="11">
        <v>10.040909090909</v>
      </c>
      <c r="BG55" s="11">
        <v>10.071044776119001</v>
      </c>
      <c r="BH55" s="11">
        <v>10.071044776119001</v>
      </c>
      <c r="BI55" s="11">
        <v>10.071044776119001</v>
      </c>
      <c r="BJ55" s="11">
        <v>10.071044776119001</v>
      </c>
      <c r="BK55" s="11">
        <v>10.071044776119001</v>
      </c>
      <c r="BL55" s="11">
        <v>10.071044776119001</v>
      </c>
      <c r="BM55" s="11">
        <v>10.071044776119001</v>
      </c>
      <c r="BN55" s="12">
        <v>10.044925373133999</v>
      </c>
      <c r="BO55" s="11">
        <v>9.8913018448151</v>
      </c>
      <c r="BP55" s="11"/>
      <c r="BQ55" s="11"/>
      <c r="BR55" s="11"/>
    </row>
    <row r="56" spans="1:70" ht="14.25" customHeight="1" x14ac:dyDescent="0.35">
      <c r="A56" s="3" t="s">
        <v>101</v>
      </c>
      <c r="B56" s="3" t="s">
        <v>61</v>
      </c>
      <c r="C56" s="10">
        <v>7290000072753</v>
      </c>
      <c r="D56" s="11">
        <v>32.203582089552</v>
      </c>
      <c r="E56" s="11">
        <v>32.203582089552</v>
      </c>
      <c r="F56" s="11">
        <v>32.203582089552</v>
      </c>
      <c r="G56" s="11">
        <v>32.203582089552</v>
      </c>
      <c r="H56" s="11">
        <v>32.203582089552</v>
      </c>
      <c r="I56" s="11">
        <v>32.203582089552</v>
      </c>
      <c r="J56" s="11">
        <v>31.969090909091001</v>
      </c>
      <c r="K56" s="11">
        <v>31.969090909091001</v>
      </c>
      <c r="L56" s="11">
        <v>31.969090909091001</v>
      </c>
      <c r="M56" s="11">
        <v>31.969090909091001</v>
      </c>
      <c r="N56" s="11">
        <v>31.965820895522</v>
      </c>
      <c r="O56" s="11">
        <v>31.972058823529</v>
      </c>
      <c r="P56" s="11">
        <v>31.972058823529</v>
      </c>
      <c r="Q56" s="11">
        <v>31.972058823529</v>
      </c>
      <c r="R56" s="11">
        <v>31.972058823529</v>
      </c>
      <c r="S56" s="11">
        <v>31.972058823529</v>
      </c>
      <c r="T56" s="11">
        <v>28.999402985075001</v>
      </c>
      <c r="U56" s="11">
        <v>28.999402985075001</v>
      </c>
      <c r="V56" s="11">
        <v>28.999402985075001</v>
      </c>
      <c r="W56" s="11">
        <v>29.185671641791</v>
      </c>
      <c r="X56" s="11">
        <v>28.891343283582</v>
      </c>
      <c r="Y56" s="11">
        <v>28.891343283582</v>
      </c>
      <c r="Z56" s="11">
        <v>28.891343283582</v>
      </c>
      <c r="AA56" s="11">
        <v>28.891343283582</v>
      </c>
      <c r="AB56" s="11">
        <v>28.891343283582</v>
      </c>
      <c r="AC56" s="11">
        <v>28.891343283582</v>
      </c>
      <c r="AD56" s="11">
        <v>28.965373134328001</v>
      </c>
      <c r="AE56" s="11">
        <v>28.965373134328001</v>
      </c>
      <c r="AF56" s="11">
        <v>28.965373134328001</v>
      </c>
      <c r="AG56" s="11">
        <v>28.965373134328001</v>
      </c>
      <c r="AH56" s="11">
        <v>32.158208955223998</v>
      </c>
      <c r="AI56" s="11">
        <v>32.268358208955</v>
      </c>
      <c r="AJ56" s="11">
        <v>32.268358208955</v>
      </c>
      <c r="AK56" s="11">
        <v>32.268358208955</v>
      </c>
      <c r="AL56" s="11">
        <v>32.268358208955</v>
      </c>
      <c r="AM56" s="11">
        <v>32.237121212120996</v>
      </c>
      <c r="AN56" s="11">
        <v>32.268358208955</v>
      </c>
      <c r="AO56" s="11">
        <v>32.268358208955</v>
      </c>
      <c r="AP56" s="11">
        <v>32.268358208955</v>
      </c>
      <c r="AQ56" s="11">
        <v>32.268358208955</v>
      </c>
      <c r="AR56" s="11">
        <v>32.232835820896</v>
      </c>
      <c r="AS56" s="11">
        <v>32.232835820896</v>
      </c>
      <c r="AT56" s="11">
        <v>32.232835820896</v>
      </c>
      <c r="AU56" s="11">
        <v>32.232835820896</v>
      </c>
      <c r="AV56" s="11">
        <v>32.232835820896</v>
      </c>
      <c r="AW56" s="11">
        <v>32.232835820896</v>
      </c>
      <c r="AX56" s="11">
        <v>32.232835820896</v>
      </c>
      <c r="AY56" s="11">
        <v>32.268358208955</v>
      </c>
      <c r="AZ56" s="11">
        <v>32.268358208955</v>
      </c>
      <c r="BA56" s="11">
        <v>32.268358208955</v>
      </c>
      <c r="BB56" s="11">
        <v>32.232835820896</v>
      </c>
      <c r="BC56" s="11">
        <v>32.232835820896</v>
      </c>
      <c r="BD56" s="11">
        <v>32.232835820896</v>
      </c>
      <c r="BE56" s="11">
        <v>32.232835820896</v>
      </c>
      <c r="BF56" s="11">
        <v>32.232835820896</v>
      </c>
      <c r="BG56" s="11">
        <v>32.138955223880998</v>
      </c>
      <c r="BH56" s="11">
        <v>32.138955223880998</v>
      </c>
      <c r="BI56" s="11">
        <v>32.138955223880998</v>
      </c>
      <c r="BJ56" s="11">
        <v>32.138955223880998</v>
      </c>
      <c r="BK56" s="11">
        <v>32.138955223880998</v>
      </c>
      <c r="BL56" s="11">
        <v>32.138955223880998</v>
      </c>
      <c r="BM56" s="11">
        <v>32.138955223880998</v>
      </c>
      <c r="BN56" s="12">
        <v>31.919253731343002</v>
      </c>
      <c r="BO56" s="11">
        <v>31.442441788812999</v>
      </c>
      <c r="BP56" s="11"/>
      <c r="BQ56" s="11"/>
      <c r="BR56" s="11"/>
    </row>
    <row r="57" spans="1:70" ht="14.25" customHeight="1" x14ac:dyDescent="0.35">
      <c r="A57" s="3" t="s">
        <v>101</v>
      </c>
      <c r="B57" s="3" t="s">
        <v>62</v>
      </c>
      <c r="C57" s="10">
        <v>7290000176420</v>
      </c>
      <c r="D57" s="11">
        <v>22.032537313433</v>
      </c>
      <c r="E57" s="11">
        <v>22.032537313433</v>
      </c>
      <c r="F57" s="11">
        <v>22.032537313433</v>
      </c>
      <c r="G57" s="11">
        <v>22.032537313433</v>
      </c>
      <c r="H57" s="11">
        <v>22.032537313433</v>
      </c>
      <c r="I57" s="11">
        <v>22.032537313433</v>
      </c>
      <c r="J57" s="11">
        <v>21.866567164178999</v>
      </c>
      <c r="K57" s="11">
        <v>21.898823529411999</v>
      </c>
      <c r="L57" s="11">
        <v>21.898823529411999</v>
      </c>
      <c r="M57" s="11">
        <v>21.898823529411999</v>
      </c>
      <c r="N57" s="11">
        <v>21.898823529411999</v>
      </c>
      <c r="O57" s="11">
        <v>21.898823529411999</v>
      </c>
      <c r="P57" s="11">
        <v>21.898823529411999</v>
      </c>
      <c r="Q57" s="11">
        <v>21.898823529411999</v>
      </c>
      <c r="R57" s="11">
        <v>21.895671641791001</v>
      </c>
      <c r="S57" s="11">
        <v>21.898823529411999</v>
      </c>
      <c r="T57" s="11">
        <v>20.906417910447999</v>
      </c>
      <c r="U57" s="11">
        <v>20.906417910447999</v>
      </c>
      <c r="V57" s="11">
        <v>20.906417910447999</v>
      </c>
      <c r="W57" s="11">
        <v>21.073846153845999</v>
      </c>
      <c r="X57" s="11">
        <v>20.992000000000001</v>
      </c>
      <c r="Y57" s="11">
        <v>20.932857142856999</v>
      </c>
      <c r="Z57" s="11">
        <v>21.014687500000001</v>
      </c>
      <c r="AA57" s="11">
        <v>21.026</v>
      </c>
      <c r="AB57" s="11">
        <v>21.026</v>
      </c>
      <c r="AC57" s="11">
        <v>21.014687500000001</v>
      </c>
      <c r="AD57" s="11">
        <v>21.014687500000001</v>
      </c>
      <c r="AE57" s="11">
        <v>21.030156250000001</v>
      </c>
      <c r="AF57" s="11">
        <v>21.030156250000001</v>
      </c>
      <c r="AG57" s="11">
        <v>21.030156250000001</v>
      </c>
      <c r="AH57" s="11">
        <v>21.998571428571001</v>
      </c>
      <c r="AI57" s="11">
        <v>22.004603174603002</v>
      </c>
      <c r="AJ57" s="11">
        <v>22.039365079364998</v>
      </c>
      <c r="AK57" s="11">
        <v>22.039365079364998</v>
      </c>
      <c r="AL57" s="11">
        <v>22.016271186440999</v>
      </c>
      <c r="AM57" s="11">
        <v>22.009032258065002</v>
      </c>
      <c r="AN57" s="11">
        <v>22.009032258065002</v>
      </c>
      <c r="AO57" s="11">
        <v>22.047540983607</v>
      </c>
      <c r="AP57" s="11">
        <v>22.038548387096998</v>
      </c>
      <c r="AQ57" s="11">
        <v>22.038548387096998</v>
      </c>
      <c r="AR57" s="11">
        <v>22.038548387096998</v>
      </c>
      <c r="AS57" s="11">
        <v>22.038548387096998</v>
      </c>
      <c r="AT57" s="11">
        <v>22.038548387096998</v>
      </c>
      <c r="AU57" s="11">
        <v>22.040156249999999</v>
      </c>
      <c r="AV57" s="11">
        <v>22.019375</v>
      </c>
      <c r="AW57" s="11">
        <v>21.990312500000002</v>
      </c>
      <c r="AX57" s="11">
        <v>21.990312500000002</v>
      </c>
      <c r="AY57" s="11">
        <v>21.990312500000002</v>
      </c>
      <c r="AZ57" s="11">
        <v>21.982153846153999</v>
      </c>
      <c r="BA57" s="11">
        <v>22.039365079364998</v>
      </c>
      <c r="BB57" s="11">
        <v>22.069687500000001</v>
      </c>
      <c r="BC57" s="11">
        <v>22.069687500000001</v>
      </c>
      <c r="BD57" s="11">
        <v>22.070461538461998</v>
      </c>
      <c r="BE57" s="11">
        <v>22.070461538461998</v>
      </c>
      <c r="BF57" s="11">
        <v>22.039365079364998</v>
      </c>
      <c r="BG57" s="11">
        <v>22.070461538461998</v>
      </c>
      <c r="BH57" s="11">
        <v>22.070461538461998</v>
      </c>
      <c r="BI57" s="11">
        <v>22.061363636364</v>
      </c>
      <c r="BJ57" s="11">
        <v>22.062089552239001</v>
      </c>
      <c r="BK57" s="11">
        <v>22.062089552239001</v>
      </c>
      <c r="BL57" s="11">
        <v>22.062089552239001</v>
      </c>
      <c r="BM57" s="11">
        <v>22.031818181818</v>
      </c>
      <c r="BN57" s="12">
        <v>22.062089552239001</v>
      </c>
      <c r="BO57" s="11">
        <v>21.777436886566001</v>
      </c>
      <c r="BP57" s="11"/>
      <c r="BQ57" s="11"/>
      <c r="BR57" s="11"/>
    </row>
    <row r="58" spans="1:70" ht="14.25" customHeight="1" x14ac:dyDescent="0.35">
      <c r="A58" s="3" t="s">
        <v>101</v>
      </c>
      <c r="B58" s="3" t="s">
        <v>63</v>
      </c>
      <c r="C58" s="10">
        <v>8714599513866</v>
      </c>
      <c r="D58" s="11">
        <v>25.178461538461999</v>
      </c>
      <c r="E58" s="11">
        <v>25.178461538461999</v>
      </c>
      <c r="F58" s="11">
        <v>25.178461538461999</v>
      </c>
      <c r="G58" s="11">
        <v>25.108125000000001</v>
      </c>
      <c r="H58" s="11">
        <v>25.108125000000001</v>
      </c>
      <c r="I58" s="11">
        <v>25.108125000000001</v>
      </c>
      <c r="J58" s="11">
        <v>24.944769230769001</v>
      </c>
      <c r="K58" s="11">
        <v>24.94875</v>
      </c>
      <c r="L58" s="11">
        <v>24.94875</v>
      </c>
      <c r="M58" s="11">
        <v>25.021538461538</v>
      </c>
      <c r="N58" s="11">
        <v>25.158529411764999</v>
      </c>
      <c r="O58" s="11">
        <v>25.158529411764999</v>
      </c>
      <c r="P58" s="11">
        <v>25.194411764706</v>
      </c>
      <c r="Q58" s="11">
        <v>25.194411764706</v>
      </c>
      <c r="R58" s="11">
        <v>25.124328358208999</v>
      </c>
      <c r="S58" s="11">
        <v>25.194411764706</v>
      </c>
      <c r="T58" s="11">
        <v>25.206153846153999</v>
      </c>
      <c r="U58" s="11">
        <v>25.206153846153999</v>
      </c>
      <c r="V58" s="11">
        <v>25.345223880597</v>
      </c>
      <c r="W58" s="11">
        <v>24.486176470587999</v>
      </c>
      <c r="X58" s="11">
        <v>24.477462686567002</v>
      </c>
      <c r="Y58" s="11">
        <v>24.46</v>
      </c>
      <c r="Z58" s="11">
        <v>24.47</v>
      </c>
      <c r="AA58" s="11">
        <v>24.41</v>
      </c>
      <c r="AB58" s="11">
        <v>24.41</v>
      </c>
      <c r="AC58" s="11">
        <v>24.41</v>
      </c>
      <c r="AD58" s="11">
        <v>24.41</v>
      </c>
      <c r="AE58" s="11">
        <v>24.4</v>
      </c>
      <c r="AF58" s="11">
        <v>24.41</v>
      </c>
      <c r="AG58" s="11">
        <v>24.41</v>
      </c>
      <c r="AH58" s="11">
        <v>24.48</v>
      </c>
      <c r="AI58" s="11">
        <v>24.48</v>
      </c>
      <c r="AJ58" s="11">
        <v>24.48</v>
      </c>
      <c r="AK58" s="11">
        <v>24.48</v>
      </c>
      <c r="AL58" s="11">
        <v>24.48</v>
      </c>
      <c r="AM58" s="11">
        <v>24.47</v>
      </c>
      <c r="AN58" s="11">
        <v>24.47</v>
      </c>
      <c r="AO58" s="11">
        <v>24.54</v>
      </c>
      <c r="AP58" s="11">
        <v>24.47</v>
      </c>
      <c r="AQ58" s="11">
        <v>24.47</v>
      </c>
      <c r="AR58" s="11">
        <v>24.47</v>
      </c>
      <c r="AS58" s="11">
        <v>24.48</v>
      </c>
      <c r="AT58" s="11">
        <v>24.55</v>
      </c>
      <c r="AU58" s="11">
        <v>24.55</v>
      </c>
      <c r="AV58" s="11">
        <v>24.55</v>
      </c>
      <c r="AW58" s="11">
        <v>24.48</v>
      </c>
      <c r="AX58" s="11">
        <v>24.48</v>
      </c>
      <c r="AY58" s="11">
        <v>25.28</v>
      </c>
      <c r="AZ58" s="11">
        <v>25.349090909091</v>
      </c>
      <c r="BA58" s="11">
        <v>25.349090909091</v>
      </c>
      <c r="BB58" s="11">
        <v>25.349090909091</v>
      </c>
      <c r="BC58" s="11">
        <v>25.349090909091</v>
      </c>
      <c r="BD58" s="11">
        <v>25.349090909091</v>
      </c>
      <c r="BE58" s="11">
        <v>25.416865671642</v>
      </c>
      <c r="BF58" s="11">
        <v>29.469696969697001</v>
      </c>
      <c r="BG58" s="11">
        <v>29.59</v>
      </c>
      <c r="BH58" s="11">
        <v>29.54</v>
      </c>
      <c r="BI58" s="11">
        <v>29.54</v>
      </c>
      <c r="BJ58" s="11">
        <v>29.54</v>
      </c>
      <c r="BK58" s="11">
        <v>29.59</v>
      </c>
      <c r="BL58" s="11">
        <v>29.59</v>
      </c>
      <c r="BM58" s="11">
        <v>29.59</v>
      </c>
      <c r="BN58" s="12">
        <v>29.31</v>
      </c>
      <c r="BO58" s="11">
        <v>25.427925446781</v>
      </c>
      <c r="BP58" s="11"/>
      <c r="BQ58" s="11"/>
      <c r="BR58" s="11"/>
    </row>
    <row r="59" spans="1:70" ht="14.25" customHeight="1" x14ac:dyDescent="0.35">
      <c r="A59" s="3" t="s">
        <v>101</v>
      </c>
      <c r="B59" s="3" t="s">
        <v>64</v>
      </c>
      <c r="C59" s="10">
        <v>7290000347752</v>
      </c>
      <c r="D59" s="11">
        <v>23.214444444443998</v>
      </c>
      <c r="E59" s="11">
        <v>23.238823529411999</v>
      </c>
      <c r="F59" s="11">
        <v>23.207636363635999</v>
      </c>
      <c r="G59" s="11">
        <v>23.152631578946998</v>
      </c>
      <c r="H59" s="11">
        <v>23.141525423729</v>
      </c>
      <c r="I59" s="11">
        <v>23.095862068965999</v>
      </c>
      <c r="J59" s="11">
        <v>22.946101694915001</v>
      </c>
      <c r="K59" s="11">
        <v>23.04</v>
      </c>
      <c r="L59" s="11">
        <v>22.986774193548001</v>
      </c>
      <c r="M59" s="11">
        <v>22.993333333332998</v>
      </c>
      <c r="N59" s="11">
        <v>23.04</v>
      </c>
      <c r="O59" s="11">
        <v>23.04</v>
      </c>
      <c r="P59" s="11">
        <v>22.995454545455001</v>
      </c>
      <c r="Q59" s="11">
        <v>22.994406779660999</v>
      </c>
      <c r="R59" s="11">
        <v>22.943934426230001</v>
      </c>
      <c r="S59" s="11">
        <v>23.137096774193999</v>
      </c>
      <c r="T59" s="11">
        <v>23.05</v>
      </c>
      <c r="U59" s="11">
        <v>23.05</v>
      </c>
      <c r="V59" s="11">
        <v>23.088387096773999</v>
      </c>
      <c r="W59" s="11">
        <v>23.045789473684</v>
      </c>
      <c r="X59" s="11">
        <v>21.316666666667</v>
      </c>
      <c r="Y59" s="11">
        <v>21.330526315789001</v>
      </c>
      <c r="Z59" s="11">
        <v>21.244655172413999</v>
      </c>
      <c r="AA59" s="11">
        <v>21.249473684211001</v>
      </c>
      <c r="AB59" s="11">
        <v>21.320677966102</v>
      </c>
      <c r="AC59" s="11">
        <v>21.311475409836</v>
      </c>
      <c r="AD59" s="11">
        <v>21.317288135593</v>
      </c>
      <c r="AE59" s="11">
        <v>21.453333333332999</v>
      </c>
      <c r="AF59" s="11">
        <v>21.383064516129</v>
      </c>
      <c r="AG59" s="11">
        <v>21.457142857143001</v>
      </c>
      <c r="AH59" s="11">
        <v>21.453749999999999</v>
      </c>
      <c r="AI59" s="11">
        <v>21.444923076923001</v>
      </c>
      <c r="AJ59" s="11">
        <v>23.247462686567001</v>
      </c>
      <c r="AK59" s="11">
        <v>23.086451612903002</v>
      </c>
      <c r="AL59" s="11">
        <v>23.091333333333001</v>
      </c>
      <c r="AM59" s="11">
        <v>23.086885245902</v>
      </c>
      <c r="AN59" s="11">
        <v>23.091864406780001</v>
      </c>
      <c r="AO59" s="11">
        <v>23.095254237288</v>
      </c>
      <c r="AP59" s="11">
        <v>23.129838709676999</v>
      </c>
      <c r="AQ59" s="11">
        <v>23.125396825397001</v>
      </c>
      <c r="AR59" s="11">
        <v>23.125</v>
      </c>
      <c r="AS59" s="11">
        <v>23.082222222222001</v>
      </c>
      <c r="AT59" s="11">
        <v>23.038870967742</v>
      </c>
      <c r="AU59" s="11">
        <v>22.995999999999999</v>
      </c>
      <c r="AV59" s="11">
        <v>22.997666666667001</v>
      </c>
      <c r="AW59" s="11">
        <v>23.044098360656001</v>
      </c>
      <c r="AX59" s="11">
        <v>23.044098360656001</v>
      </c>
      <c r="AY59" s="11">
        <v>23.051016949152999</v>
      </c>
      <c r="AZ59" s="11">
        <v>23.051016949152999</v>
      </c>
      <c r="BA59" s="11">
        <v>19.248813559321999</v>
      </c>
      <c r="BB59" s="11">
        <v>19.354666666667001</v>
      </c>
      <c r="BC59" s="11">
        <v>19.344516129032002</v>
      </c>
      <c r="BD59" s="11">
        <v>19.341290322580999</v>
      </c>
      <c r="BE59" s="11">
        <v>19.341290322580999</v>
      </c>
      <c r="BF59" s="11">
        <v>21.270819672131001</v>
      </c>
      <c r="BG59" s="11">
        <v>21.383064516129</v>
      </c>
      <c r="BH59" s="11">
        <v>21.383064516129</v>
      </c>
      <c r="BI59" s="11">
        <v>21.373437500000001</v>
      </c>
      <c r="BJ59" s="11">
        <v>21.302857142857</v>
      </c>
      <c r="BK59" s="11">
        <v>21.300625</v>
      </c>
      <c r="BL59" s="11">
        <v>21.300625</v>
      </c>
      <c r="BM59" s="11">
        <v>23.290895522387999</v>
      </c>
      <c r="BN59" s="12">
        <v>21.96</v>
      </c>
      <c r="BO59" s="11">
        <v>22.246864875242</v>
      </c>
      <c r="BP59" s="11"/>
      <c r="BQ59" s="11"/>
      <c r="BR59" s="11"/>
    </row>
    <row r="60" spans="1:70" ht="14.25" customHeight="1" x14ac:dyDescent="0.35">
      <c r="A60" s="3" t="s">
        <v>101</v>
      </c>
      <c r="B60" s="3" t="s">
        <v>65</v>
      </c>
      <c r="C60" s="10">
        <v>7290000104836</v>
      </c>
      <c r="D60" s="11">
        <v>17.813235294118002</v>
      </c>
      <c r="E60" s="11">
        <v>17.63</v>
      </c>
      <c r="F60" s="11">
        <v>17.63</v>
      </c>
      <c r="G60" s="11">
        <v>17.64</v>
      </c>
      <c r="H60" s="11">
        <v>17.64</v>
      </c>
      <c r="I60" s="11">
        <v>17.63</v>
      </c>
      <c r="J60" s="11">
        <v>17.739999999999998</v>
      </c>
      <c r="K60" s="11">
        <v>17.829999999999998</v>
      </c>
      <c r="L60" s="11">
        <v>17.829999999999998</v>
      </c>
      <c r="M60" s="11">
        <v>17.82</v>
      </c>
      <c r="N60" s="11">
        <v>17.829999999999998</v>
      </c>
      <c r="O60" s="11">
        <v>17.829999999999998</v>
      </c>
      <c r="P60" s="11">
        <v>17.829999999999998</v>
      </c>
      <c r="Q60" s="11">
        <v>17.920000000000002</v>
      </c>
      <c r="R60" s="11">
        <v>17.920000000000002</v>
      </c>
      <c r="S60" s="11">
        <v>17.920000000000002</v>
      </c>
      <c r="T60" s="11">
        <v>17.920000000000002</v>
      </c>
      <c r="U60" s="11">
        <v>17.920000000000002</v>
      </c>
      <c r="V60" s="11">
        <v>17.920000000000002</v>
      </c>
      <c r="W60" s="11">
        <v>17.920000000000002</v>
      </c>
      <c r="X60" s="11">
        <v>17.93</v>
      </c>
      <c r="Y60" s="11">
        <v>17.93</v>
      </c>
      <c r="Z60" s="11">
        <v>17.93</v>
      </c>
      <c r="AA60" s="11">
        <v>16.989999999999998</v>
      </c>
      <c r="AB60" s="11">
        <v>15.81</v>
      </c>
      <c r="AC60" s="11">
        <v>15.58</v>
      </c>
      <c r="AD60" s="11">
        <v>15.58</v>
      </c>
      <c r="AE60" s="11">
        <v>15.42</v>
      </c>
      <c r="AF60" s="11">
        <v>15.34</v>
      </c>
      <c r="AG60" s="11">
        <v>15.19</v>
      </c>
      <c r="AH60" s="11">
        <v>15.15</v>
      </c>
      <c r="AI60" s="11">
        <v>15.11</v>
      </c>
      <c r="AJ60" s="11">
        <v>15.11</v>
      </c>
      <c r="AK60" s="11">
        <v>15.11</v>
      </c>
      <c r="AL60" s="11">
        <v>15.11</v>
      </c>
      <c r="AM60" s="11">
        <v>16.899999999999999</v>
      </c>
      <c r="AN60" s="11">
        <v>17.22</v>
      </c>
      <c r="AO60" s="11">
        <v>17.690000000000001</v>
      </c>
      <c r="AP60" s="11">
        <v>17.77</v>
      </c>
      <c r="AQ60" s="11">
        <v>17.77</v>
      </c>
      <c r="AR60" s="11">
        <v>17.77</v>
      </c>
      <c r="AS60" s="11">
        <v>17.77</v>
      </c>
      <c r="AT60" s="11">
        <v>17.77</v>
      </c>
      <c r="AU60" s="11">
        <v>17.760000000000002</v>
      </c>
      <c r="AV60" s="11">
        <v>17.77</v>
      </c>
      <c r="AW60" s="11">
        <v>17.77</v>
      </c>
      <c r="AX60" s="11">
        <v>17.77</v>
      </c>
      <c r="AY60" s="11">
        <v>17.77</v>
      </c>
      <c r="AZ60" s="11">
        <v>17.77</v>
      </c>
      <c r="BA60" s="11">
        <v>17.850000000000001</v>
      </c>
      <c r="BB60" s="11">
        <v>17.850000000000001</v>
      </c>
      <c r="BC60" s="11">
        <v>17.850000000000001</v>
      </c>
      <c r="BD60" s="11">
        <v>17.850000000000001</v>
      </c>
      <c r="BE60" s="11">
        <v>17.850000000000001</v>
      </c>
      <c r="BF60" s="11">
        <v>17.850000000000001</v>
      </c>
      <c r="BG60" s="11">
        <v>23.79</v>
      </c>
      <c r="BH60" s="11">
        <v>23.79</v>
      </c>
      <c r="BI60" s="11">
        <v>23.79</v>
      </c>
      <c r="BJ60" s="11">
        <v>23.79</v>
      </c>
      <c r="BK60" s="11">
        <v>23.79</v>
      </c>
      <c r="BL60" s="11">
        <v>23.79</v>
      </c>
      <c r="BM60" s="11">
        <v>23.78</v>
      </c>
      <c r="BN60" s="12">
        <v>21.314545454545001</v>
      </c>
      <c r="BO60" s="11">
        <v>18.005052182162999</v>
      </c>
      <c r="BP60" s="11"/>
      <c r="BQ60" s="11"/>
      <c r="BR60" s="11"/>
    </row>
    <row r="61" spans="1:70" ht="14.25" customHeight="1" x14ac:dyDescent="0.35">
      <c r="A61" s="3" t="s">
        <v>101</v>
      </c>
      <c r="B61" s="3" t="s">
        <v>66</v>
      </c>
      <c r="C61" s="10">
        <v>7290000107295</v>
      </c>
      <c r="D61" s="11">
        <v>19.940000000000001</v>
      </c>
      <c r="E61" s="11">
        <v>19.37</v>
      </c>
      <c r="F61" s="11">
        <v>19.38</v>
      </c>
      <c r="G61" s="11">
        <v>19.34</v>
      </c>
      <c r="H61" s="11">
        <v>19.329999999999998</v>
      </c>
      <c r="I61" s="11">
        <v>19.329999999999998</v>
      </c>
      <c r="J61" s="11">
        <v>19.27</v>
      </c>
      <c r="K61" s="11">
        <v>19.27</v>
      </c>
      <c r="L61" s="11">
        <v>19.260000000000002</v>
      </c>
      <c r="M61" s="11">
        <v>19.27</v>
      </c>
      <c r="N61" s="11">
        <v>19.27</v>
      </c>
      <c r="O61" s="11">
        <v>19.260000000000002</v>
      </c>
      <c r="P61" s="11">
        <v>19.260000000000002</v>
      </c>
      <c r="Q61" s="11">
        <v>19.239999999999998</v>
      </c>
      <c r="R61" s="11">
        <v>19.28</v>
      </c>
      <c r="S61" s="11">
        <v>19.260000000000002</v>
      </c>
      <c r="T61" s="11">
        <v>19.29</v>
      </c>
      <c r="U61" s="11">
        <v>19.27</v>
      </c>
      <c r="V61" s="11">
        <v>19.27</v>
      </c>
      <c r="W61" s="11">
        <v>19.27</v>
      </c>
      <c r="X61" s="11">
        <v>19.28</v>
      </c>
      <c r="Y61" s="11">
        <v>19.37</v>
      </c>
      <c r="Z61" s="11">
        <v>19.36</v>
      </c>
      <c r="AA61" s="11">
        <v>19.36</v>
      </c>
      <c r="AB61" s="11">
        <v>19.36</v>
      </c>
      <c r="AC61" s="11">
        <v>19.36</v>
      </c>
      <c r="AD61" s="11">
        <v>19.36</v>
      </c>
      <c r="AE61" s="11">
        <v>19.27</v>
      </c>
      <c r="AF61" s="11">
        <v>19.3</v>
      </c>
      <c r="AG61" s="11">
        <v>19.3</v>
      </c>
      <c r="AH61" s="11">
        <v>19.32</v>
      </c>
      <c r="AI61" s="11">
        <v>19.29</v>
      </c>
      <c r="AJ61" s="11">
        <v>19.29</v>
      </c>
      <c r="AK61" s="11">
        <v>19.29</v>
      </c>
      <c r="AL61" s="11">
        <v>19.27</v>
      </c>
      <c r="AM61" s="11">
        <v>19.3</v>
      </c>
      <c r="AN61" s="11">
        <v>19.3</v>
      </c>
      <c r="AO61" s="11">
        <v>19.329999999999998</v>
      </c>
      <c r="AP61" s="11">
        <v>19.34</v>
      </c>
      <c r="AQ61" s="11">
        <v>19.350000000000001</v>
      </c>
      <c r="AR61" s="11">
        <v>19.350000000000001</v>
      </c>
      <c r="AS61" s="11">
        <v>19.34</v>
      </c>
      <c r="AT61" s="11">
        <v>19.32</v>
      </c>
      <c r="AU61" s="11">
        <v>19.32</v>
      </c>
      <c r="AV61" s="11">
        <v>19.34</v>
      </c>
      <c r="AW61" s="11">
        <v>19.38</v>
      </c>
      <c r="AX61" s="11">
        <v>19.36</v>
      </c>
      <c r="AY61" s="11">
        <v>19.34</v>
      </c>
      <c r="AZ61" s="11">
        <v>19.36</v>
      </c>
      <c r="BA61" s="11">
        <v>19.36</v>
      </c>
      <c r="BB61" s="11">
        <v>19.36</v>
      </c>
      <c r="BC61" s="11">
        <v>19.37</v>
      </c>
      <c r="BD61" s="11">
        <v>19.37</v>
      </c>
      <c r="BE61" s="11">
        <v>19.37</v>
      </c>
      <c r="BF61" s="11">
        <v>19.37</v>
      </c>
      <c r="BG61" s="11">
        <v>25.83</v>
      </c>
      <c r="BH61" s="11">
        <v>25.82</v>
      </c>
      <c r="BI61" s="11">
        <v>25.8</v>
      </c>
      <c r="BJ61" s="11">
        <v>25.82</v>
      </c>
      <c r="BK61" s="11">
        <v>25.82</v>
      </c>
      <c r="BL61" s="11">
        <v>25.82</v>
      </c>
      <c r="BM61" s="11">
        <v>25.82</v>
      </c>
      <c r="BN61" s="12">
        <v>25.81</v>
      </c>
      <c r="BO61" s="11">
        <v>20.062419354839001</v>
      </c>
      <c r="BP61" s="11"/>
      <c r="BQ61" s="11"/>
      <c r="BR61" s="11"/>
    </row>
    <row r="62" spans="1:70" ht="14.25" customHeight="1" x14ac:dyDescent="0.35">
      <c r="A62" s="3" t="s">
        <v>101</v>
      </c>
      <c r="B62" s="3" t="s">
        <v>67</v>
      </c>
      <c r="C62" s="10">
        <v>7290000207162</v>
      </c>
      <c r="D62" s="11">
        <v>1.8331343283582</v>
      </c>
      <c r="E62" s="11">
        <v>1.8331343283582</v>
      </c>
      <c r="F62" s="11">
        <v>1.8331343283582</v>
      </c>
      <c r="G62" s="11">
        <v>1.8331343283582</v>
      </c>
      <c r="H62" s="11">
        <v>1.8331343283582</v>
      </c>
      <c r="I62" s="11">
        <v>1.8331343283582</v>
      </c>
      <c r="J62" s="11">
        <v>1.8331343283582</v>
      </c>
      <c r="K62" s="11">
        <v>1.8331343283582</v>
      </c>
      <c r="L62" s="11">
        <v>1.8331343283582</v>
      </c>
      <c r="M62" s="11">
        <v>1.8331343283582</v>
      </c>
      <c r="N62" s="11">
        <v>1.8331343283582</v>
      </c>
      <c r="O62" s="11">
        <v>1.8331343283582</v>
      </c>
      <c r="P62" s="11">
        <v>1.8331343283582</v>
      </c>
      <c r="Q62" s="11">
        <v>1.8331343283582</v>
      </c>
      <c r="R62" s="11">
        <v>1.8331343283582</v>
      </c>
      <c r="S62" s="11">
        <v>1.8331343283582</v>
      </c>
      <c r="T62" s="11">
        <v>1.8331343283582</v>
      </c>
      <c r="U62" s="11">
        <v>1.8331343283582</v>
      </c>
      <c r="V62" s="11">
        <v>1.8331343283582</v>
      </c>
      <c r="W62" s="11">
        <v>1.8336363636363999</v>
      </c>
      <c r="X62" s="11">
        <v>1.8336363636363999</v>
      </c>
      <c r="Y62" s="11">
        <v>1.8336363636363999</v>
      </c>
      <c r="Z62" s="11">
        <v>1.8336363636363999</v>
      </c>
      <c r="AA62" s="11">
        <v>1.8336363636363999</v>
      </c>
      <c r="AB62" s="11">
        <v>1.8336363636363999</v>
      </c>
      <c r="AC62" s="11">
        <v>1.8336363636363999</v>
      </c>
      <c r="AD62" s="11">
        <v>1.8336363636363999</v>
      </c>
      <c r="AE62" s="11">
        <v>1.8336363636363999</v>
      </c>
      <c r="AF62" s="11">
        <v>1.8336363636363999</v>
      </c>
      <c r="AG62" s="11">
        <v>1.8336363636363999</v>
      </c>
      <c r="AH62" s="11">
        <v>1.8336363636363999</v>
      </c>
      <c r="AI62" s="11">
        <v>1.8360000000000001</v>
      </c>
      <c r="AJ62" s="11">
        <v>1.8336363636363999</v>
      </c>
      <c r="AK62" s="11">
        <v>1.8336363636363999</v>
      </c>
      <c r="AL62" s="11">
        <v>1.8336363636363999</v>
      </c>
      <c r="AM62" s="11">
        <v>1.82</v>
      </c>
      <c r="AN62" s="11">
        <v>1.82</v>
      </c>
      <c r="AO62" s="11">
        <v>1.8336363636363999</v>
      </c>
      <c r="AP62" s="11">
        <v>1.8336363636363999</v>
      </c>
      <c r="AQ62" s="11">
        <v>1.8336363636363999</v>
      </c>
      <c r="AR62" s="11">
        <v>1.8336363636363999</v>
      </c>
      <c r="AS62" s="11">
        <v>1.8336363636363999</v>
      </c>
      <c r="AT62" s="11">
        <v>1.8336363636363999</v>
      </c>
      <c r="AU62" s="11">
        <v>1.8336363636363999</v>
      </c>
      <c r="AV62" s="11">
        <v>1.8336363636363999</v>
      </c>
      <c r="AW62" s="11">
        <v>1.8336363636363999</v>
      </c>
      <c r="AX62" s="11">
        <v>1.8336363636363999</v>
      </c>
      <c r="AY62" s="11">
        <v>1.8336363636363999</v>
      </c>
      <c r="AZ62" s="11">
        <v>1.8336363636363999</v>
      </c>
      <c r="BA62" s="11">
        <v>1.8336363636363999</v>
      </c>
      <c r="BB62" s="11">
        <v>1.8336363636363999</v>
      </c>
      <c r="BC62" s="11">
        <v>1.8336363636363999</v>
      </c>
      <c r="BD62" s="11">
        <v>1.8336363636363999</v>
      </c>
      <c r="BE62" s="11">
        <v>1.8336363636363999</v>
      </c>
      <c r="BF62" s="11">
        <v>1.8336363636363999</v>
      </c>
      <c r="BG62" s="11">
        <v>1.8336363636363999</v>
      </c>
      <c r="BH62" s="11">
        <v>1.8336363636363999</v>
      </c>
      <c r="BI62" s="11">
        <v>1.8336363636363999</v>
      </c>
      <c r="BJ62" s="11">
        <v>1.8336363636363999</v>
      </c>
      <c r="BK62" s="11">
        <v>1.8336363636363999</v>
      </c>
      <c r="BL62" s="11">
        <v>1.8336363636363999</v>
      </c>
      <c r="BM62" s="11">
        <v>1.8336363636363999</v>
      </c>
      <c r="BN62" s="12">
        <v>1.88</v>
      </c>
      <c r="BO62" s="11">
        <v>1.8330807545848</v>
      </c>
      <c r="BP62" s="11"/>
      <c r="BQ62" s="11"/>
      <c r="BR62" s="11"/>
    </row>
    <row r="63" spans="1:70" ht="14.25" customHeight="1" x14ac:dyDescent="0.35">
      <c r="A63" s="3" t="s">
        <v>101</v>
      </c>
      <c r="B63" s="3" t="s">
        <v>68</v>
      </c>
      <c r="C63" s="10">
        <v>7290005287206</v>
      </c>
      <c r="D63" s="11">
        <v>25.209846153846001</v>
      </c>
      <c r="E63" s="11">
        <v>25.209846153846001</v>
      </c>
      <c r="F63" s="11">
        <v>25.209846153846001</v>
      </c>
      <c r="G63" s="11">
        <v>25.209846153846001</v>
      </c>
      <c r="H63" s="11">
        <v>25.209846153846001</v>
      </c>
      <c r="I63" s="11">
        <v>25.209846153846001</v>
      </c>
      <c r="J63" s="11">
        <v>25.034461538462001</v>
      </c>
      <c r="K63" s="11">
        <v>25.034461538462001</v>
      </c>
      <c r="L63" s="11">
        <v>25.036666666666999</v>
      </c>
      <c r="M63" s="11">
        <v>25.037846153846001</v>
      </c>
      <c r="N63" s="11">
        <v>25.037846153846001</v>
      </c>
      <c r="O63" s="11">
        <v>25.443846153846</v>
      </c>
      <c r="P63" s="11">
        <v>25.44</v>
      </c>
      <c r="Q63" s="11">
        <v>25.44</v>
      </c>
      <c r="R63" s="11">
        <v>25.44</v>
      </c>
      <c r="S63" s="11">
        <v>25.44</v>
      </c>
      <c r="T63" s="11">
        <v>24.515230769231</v>
      </c>
      <c r="U63" s="11">
        <v>24.565384615385</v>
      </c>
      <c r="V63" s="11">
        <v>24.538787878788</v>
      </c>
      <c r="W63" s="11">
        <v>22.905588235294001</v>
      </c>
      <c r="X63" s="11">
        <v>22.819104477612001</v>
      </c>
      <c r="Y63" s="11">
        <v>22.78</v>
      </c>
      <c r="Z63" s="11">
        <v>22.74</v>
      </c>
      <c r="AA63" s="11">
        <v>22.73</v>
      </c>
      <c r="AB63" s="11">
        <v>22.73</v>
      </c>
      <c r="AC63" s="11">
        <v>22.73</v>
      </c>
      <c r="AD63" s="11">
        <v>22.73</v>
      </c>
      <c r="AE63" s="11">
        <v>22.73</v>
      </c>
      <c r="AF63" s="11">
        <v>22.72</v>
      </c>
      <c r="AG63" s="11">
        <v>22.73</v>
      </c>
      <c r="AH63" s="11">
        <v>23.1</v>
      </c>
      <c r="AI63" s="11">
        <v>23.13</v>
      </c>
      <c r="AJ63" s="11">
        <v>23.13</v>
      </c>
      <c r="AK63" s="11">
        <v>23.13</v>
      </c>
      <c r="AL63" s="11">
        <v>23.14</v>
      </c>
      <c r="AM63" s="11">
        <v>23.13</v>
      </c>
      <c r="AN63" s="11">
        <v>23.08</v>
      </c>
      <c r="AO63" s="11">
        <v>23.09</v>
      </c>
      <c r="AP63" s="11">
        <v>23.08</v>
      </c>
      <c r="AQ63" s="11">
        <v>23.08</v>
      </c>
      <c r="AR63" s="11">
        <v>23.08</v>
      </c>
      <c r="AS63" s="11">
        <v>23.07</v>
      </c>
      <c r="AT63" s="11">
        <v>23.08</v>
      </c>
      <c r="AU63" s="11">
        <v>23.11</v>
      </c>
      <c r="AV63" s="11">
        <v>23.12</v>
      </c>
      <c r="AW63" s="11">
        <v>23.1</v>
      </c>
      <c r="AX63" s="11">
        <v>23.13</v>
      </c>
      <c r="AY63" s="11">
        <v>25.624375000000001</v>
      </c>
      <c r="AZ63" s="11">
        <v>25.624375000000001</v>
      </c>
      <c r="BA63" s="11">
        <v>25.627142857142999</v>
      </c>
      <c r="BB63" s="11">
        <v>25.62064516129</v>
      </c>
      <c r="BC63" s="11">
        <v>25.624375000000001</v>
      </c>
      <c r="BD63" s="11">
        <v>25.638437499999998</v>
      </c>
      <c r="BE63" s="11">
        <v>25.638437499999998</v>
      </c>
      <c r="BF63" s="11">
        <v>25.924444444443999</v>
      </c>
      <c r="BG63" s="11">
        <v>25.916562500000001</v>
      </c>
      <c r="BH63" s="11">
        <v>25.929696969697002</v>
      </c>
      <c r="BI63" s="11">
        <v>25.929696969697002</v>
      </c>
      <c r="BJ63" s="11">
        <v>25.929696969697002</v>
      </c>
      <c r="BK63" s="11">
        <v>25.929696969697002</v>
      </c>
      <c r="BL63" s="11">
        <v>25.929696969697002</v>
      </c>
      <c r="BM63" s="11">
        <v>25.928000000000001</v>
      </c>
      <c r="BN63" s="12">
        <v>26.05</v>
      </c>
      <c r="BO63" s="11">
        <v>24.309735176063</v>
      </c>
      <c r="BP63" s="11"/>
      <c r="BQ63" s="11"/>
      <c r="BR63" s="11"/>
    </row>
    <row r="64" spans="1:70" ht="14.25" customHeight="1" x14ac:dyDescent="0.35">
      <c r="A64" s="3" t="s">
        <v>101</v>
      </c>
      <c r="B64" s="3" t="s">
        <v>69</v>
      </c>
      <c r="C64" s="10">
        <v>7290010429554</v>
      </c>
      <c r="D64" s="11">
        <v>32.207761194029999</v>
      </c>
      <c r="E64" s="11">
        <v>32.207761194029999</v>
      </c>
      <c r="F64" s="11">
        <v>32.153484848485</v>
      </c>
      <c r="G64" s="11">
        <v>32.153484848485</v>
      </c>
      <c r="H64" s="11">
        <v>32.153484848485</v>
      </c>
      <c r="I64" s="11">
        <v>32.153484848485</v>
      </c>
      <c r="J64" s="11">
        <v>31.998358208955</v>
      </c>
      <c r="K64" s="11">
        <v>32.004545454545003</v>
      </c>
      <c r="L64" s="11">
        <v>32.004545454545003</v>
      </c>
      <c r="M64" s="11">
        <v>31.998358208955</v>
      </c>
      <c r="N64" s="11">
        <v>31.998358208955</v>
      </c>
      <c r="O64" s="11">
        <v>32.055588235294003</v>
      </c>
      <c r="P64" s="11">
        <v>32.094558823528999</v>
      </c>
      <c r="Q64" s="11">
        <v>32.306567164179</v>
      </c>
      <c r="R64" s="11">
        <v>32.306567164179</v>
      </c>
      <c r="S64" s="11">
        <v>32.306567164179</v>
      </c>
      <c r="T64" s="11">
        <v>32.306567164179</v>
      </c>
      <c r="U64" s="11">
        <v>32.302424242424003</v>
      </c>
      <c r="V64" s="11">
        <v>32.302424242424003</v>
      </c>
      <c r="W64" s="11">
        <v>35.570454545455</v>
      </c>
      <c r="X64" s="11">
        <v>35.421250000000001</v>
      </c>
      <c r="Y64" s="11">
        <v>35.421250000000001</v>
      </c>
      <c r="Z64" s="11">
        <v>35.437301587302002</v>
      </c>
      <c r="AA64" s="11">
        <v>35.437301587302002</v>
      </c>
      <c r="AB64" s="11">
        <v>35.443548387097003</v>
      </c>
      <c r="AC64" s="11">
        <v>35.437301587302002</v>
      </c>
      <c r="AD64" s="11">
        <v>35.437301587302002</v>
      </c>
      <c r="AE64" s="11">
        <v>35.443548387097003</v>
      </c>
      <c r="AF64" s="11">
        <v>35.449672131147999</v>
      </c>
      <c r="AG64" s="11">
        <v>35.471186440677997</v>
      </c>
      <c r="AH64" s="11">
        <v>35.476896551724003</v>
      </c>
      <c r="AI64" s="11">
        <v>35.482456140350997</v>
      </c>
      <c r="AJ64" s="11">
        <v>35.482456140350997</v>
      </c>
      <c r="AK64" s="11">
        <v>35.502727272727</v>
      </c>
      <c r="AL64" s="11">
        <v>35.498148148147997</v>
      </c>
      <c r="AM64" s="11">
        <v>35.633958333332998</v>
      </c>
      <c r="AN64" s="11">
        <v>35.570227272727003</v>
      </c>
      <c r="AO64" s="11">
        <v>35.578604651162998</v>
      </c>
      <c r="AP64" s="11">
        <v>35.424186046511998</v>
      </c>
      <c r="AQ64" s="11">
        <v>35.424186046511998</v>
      </c>
      <c r="AR64" s="11">
        <v>35.424186046511998</v>
      </c>
      <c r="AS64" s="11">
        <v>35.446829268293001</v>
      </c>
      <c r="AT64" s="11">
        <v>35.448717948717999</v>
      </c>
      <c r="AU64" s="11">
        <v>35.448717948717999</v>
      </c>
      <c r="AV64" s="11">
        <v>35.399268292682997</v>
      </c>
      <c r="AW64" s="11">
        <v>35.39</v>
      </c>
      <c r="AX64" s="11">
        <v>35.39</v>
      </c>
      <c r="AY64" s="11">
        <v>35.39</v>
      </c>
      <c r="AZ64" s="11">
        <v>35.39</v>
      </c>
      <c r="BA64" s="11">
        <v>35.386122448979997</v>
      </c>
      <c r="BB64" s="11">
        <v>35.386122448979997</v>
      </c>
      <c r="BC64" s="11">
        <v>35.353200000000001</v>
      </c>
      <c r="BD64" s="11">
        <v>35.348823529412002</v>
      </c>
      <c r="BE64" s="11">
        <v>35.348823529412002</v>
      </c>
      <c r="BF64" s="11">
        <v>35.348823529412002</v>
      </c>
      <c r="BG64" s="11">
        <v>35.152222222222001</v>
      </c>
      <c r="BH64" s="11">
        <v>35.098399999999998</v>
      </c>
      <c r="BI64" s="11">
        <v>35.100196078430997</v>
      </c>
      <c r="BJ64" s="11">
        <v>35.04</v>
      </c>
      <c r="BK64" s="11">
        <v>35.267021276595997</v>
      </c>
      <c r="BL64" s="11">
        <v>35.267021276595997</v>
      </c>
      <c r="BM64" s="11">
        <v>35.271363636364001</v>
      </c>
      <c r="BN64" s="12">
        <v>35.46</v>
      </c>
      <c r="BO64" s="11">
        <v>34.405721191030999</v>
      </c>
      <c r="BP64" s="11"/>
      <c r="BQ64" s="11"/>
      <c r="BR64" s="11"/>
    </row>
    <row r="65" spans="1:70" ht="14.25" customHeight="1" x14ac:dyDescent="0.35">
      <c r="A65" s="3" t="s">
        <v>101</v>
      </c>
      <c r="B65" s="3" t="s">
        <v>70</v>
      </c>
      <c r="C65" s="10">
        <v>7290000416021</v>
      </c>
      <c r="D65" s="11">
        <v>12.853787878787999</v>
      </c>
      <c r="E65" s="11">
        <v>12.874626865672001</v>
      </c>
      <c r="F65" s="11">
        <v>12.853787878787999</v>
      </c>
      <c r="G65" s="11">
        <v>12.853787878787999</v>
      </c>
      <c r="H65" s="11">
        <v>12.853787878787999</v>
      </c>
      <c r="I65" s="11">
        <v>12.853787878787999</v>
      </c>
      <c r="J65" s="11">
        <v>12.752153846154</v>
      </c>
      <c r="K65" s="11">
        <v>12.723076923077</v>
      </c>
      <c r="L65" s="11">
        <v>12.754848484848001</v>
      </c>
      <c r="M65" s="11">
        <v>12.776865671642</v>
      </c>
      <c r="N65" s="11">
        <v>12.776865671642</v>
      </c>
      <c r="O65" s="11">
        <v>12.776865671642</v>
      </c>
      <c r="P65" s="11">
        <v>12.776865671642</v>
      </c>
      <c r="Q65" s="11">
        <v>12.808529411765001</v>
      </c>
      <c r="R65" s="11">
        <v>12.873484848485001</v>
      </c>
      <c r="S65" s="11">
        <v>12.834090909091</v>
      </c>
      <c r="T65" s="11">
        <v>11.499696969697</v>
      </c>
      <c r="U65" s="11">
        <v>11.467846153846001</v>
      </c>
      <c r="V65" s="11">
        <v>11.499696969697</v>
      </c>
      <c r="W65" s="11">
        <v>11.576363636364</v>
      </c>
      <c r="X65" s="11">
        <v>11.476268656716</v>
      </c>
      <c r="Y65" s="11">
        <v>11.476268656716</v>
      </c>
      <c r="Z65" s="11">
        <v>11.449696969696999</v>
      </c>
      <c r="AA65" s="11">
        <v>11.449696969696999</v>
      </c>
      <c r="AB65" s="11">
        <v>11.449696969696999</v>
      </c>
      <c r="AC65" s="11">
        <v>11.449696969696999</v>
      </c>
      <c r="AD65" s="11">
        <v>11.422615384615</v>
      </c>
      <c r="AE65" s="11">
        <v>11.422615384615</v>
      </c>
      <c r="AF65" s="11">
        <v>11.422615384615</v>
      </c>
      <c r="AG65" s="11">
        <v>11.449696969696999</v>
      </c>
      <c r="AH65" s="11">
        <v>12.698181818182</v>
      </c>
      <c r="AI65" s="11">
        <v>12.73</v>
      </c>
      <c r="AJ65" s="11">
        <v>12.773846153846</v>
      </c>
      <c r="AK65" s="11">
        <v>12.773846153846</v>
      </c>
      <c r="AL65" s="11">
        <v>12.773846153846</v>
      </c>
      <c r="AM65" s="11">
        <v>12.762812500000001</v>
      </c>
      <c r="AN65" s="11">
        <v>12.751746031746</v>
      </c>
      <c r="AO65" s="11">
        <v>12.751746031746</v>
      </c>
      <c r="AP65" s="11">
        <v>12.751746031746</v>
      </c>
      <c r="AQ65" s="11">
        <v>12.762812500000001</v>
      </c>
      <c r="AR65" s="11">
        <v>12.762812500000001</v>
      </c>
      <c r="AS65" s="11">
        <v>12.762812500000001</v>
      </c>
      <c r="AT65" s="11">
        <v>12.762812500000001</v>
      </c>
      <c r="AU65" s="11">
        <v>12.762812500000001</v>
      </c>
      <c r="AV65" s="11">
        <v>12.762812500000001</v>
      </c>
      <c r="AW65" s="11">
        <v>12.762812500000001</v>
      </c>
      <c r="AX65" s="11">
        <v>12.762812500000001</v>
      </c>
      <c r="AY65" s="11">
        <v>12.751746031746</v>
      </c>
      <c r="AZ65" s="11">
        <v>12.751746031746</v>
      </c>
      <c r="BA65" s="11">
        <v>12.762812500000001</v>
      </c>
      <c r="BB65" s="11">
        <v>12.762812500000001</v>
      </c>
      <c r="BC65" s="11">
        <v>12.762812500000001</v>
      </c>
      <c r="BD65" s="11">
        <v>12.784848484848</v>
      </c>
      <c r="BE65" s="11">
        <v>12.784848484848</v>
      </c>
      <c r="BF65" s="11">
        <v>12.784848484848</v>
      </c>
      <c r="BG65" s="11">
        <v>12.773846153846</v>
      </c>
      <c r="BH65" s="11">
        <v>12.773846153846</v>
      </c>
      <c r="BI65" s="11">
        <v>12.773846153846</v>
      </c>
      <c r="BJ65" s="11">
        <v>12.773846153846</v>
      </c>
      <c r="BK65" s="11">
        <v>12.773846153846</v>
      </c>
      <c r="BL65" s="11">
        <v>12.773846153846</v>
      </c>
      <c r="BM65" s="11">
        <v>12.773846153846</v>
      </c>
      <c r="BN65" s="12">
        <v>12.830303030303</v>
      </c>
      <c r="BO65" s="11">
        <v>12.482957328788</v>
      </c>
      <c r="BP65" s="11"/>
      <c r="BQ65" s="11"/>
      <c r="BR65" s="11"/>
    </row>
    <row r="66" spans="1:70" ht="14.25" customHeight="1" x14ac:dyDescent="0.35">
      <c r="A66" s="3" t="s">
        <v>101</v>
      </c>
      <c r="B66" s="3" t="s">
        <v>71</v>
      </c>
      <c r="C66" s="10">
        <v>7622300617820</v>
      </c>
      <c r="D66" s="11">
        <v>6.8106249999999999</v>
      </c>
      <c r="E66" s="11">
        <v>6.8106249999999999</v>
      </c>
      <c r="F66" s="11">
        <v>6.8151612903226004</v>
      </c>
      <c r="G66" s="11">
        <v>6.7921311475410002</v>
      </c>
      <c r="H66" s="11">
        <v>6.8084615384614997</v>
      </c>
      <c r="I66" s="11">
        <v>6.7874603174603001</v>
      </c>
      <c r="J66" s="11">
        <v>6.7258730158729998</v>
      </c>
      <c r="K66" s="11">
        <v>6.7958461538461998</v>
      </c>
      <c r="L66" s="11">
        <v>6.7734375</v>
      </c>
      <c r="M66" s="11">
        <v>6.7984375000000004</v>
      </c>
      <c r="N66" s="11">
        <v>6.8598507462687</v>
      </c>
      <c r="O66" s="11">
        <v>6.8564705882353003</v>
      </c>
      <c r="P66" s="11">
        <v>6.7757142857143</v>
      </c>
      <c r="Q66" s="11">
        <v>6.7734375</v>
      </c>
      <c r="R66" s="11">
        <v>6.7933333333333001</v>
      </c>
      <c r="S66" s="11">
        <v>6.7747619047618999</v>
      </c>
      <c r="T66" s="11">
        <v>6.7988888888889001</v>
      </c>
      <c r="U66" s="11">
        <v>6.7984375000000004</v>
      </c>
      <c r="V66" s="11">
        <v>6.7958461538461998</v>
      </c>
      <c r="W66" s="11">
        <v>6.8119047619047999</v>
      </c>
      <c r="X66" s="11">
        <v>6.8096874999999999</v>
      </c>
      <c r="Y66" s="11">
        <v>6.8119047619047999</v>
      </c>
      <c r="Z66" s="11">
        <v>6.8087499999999999</v>
      </c>
      <c r="AA66" s="11">
        <v>6.8132258064515998</v>
      </c>
      <c r="AB66" s="11">
        <v>4.5798507462686997</v>
      </c>
      <c r="AC66" s="11">
        <v>6.8491044776118999</v>
      </c>
      <c r="AD66" s="11">
        <v>6.7396774193548001</v>
      </c>
      <c r="AE66" s="11">
        <v>6.7168852459016</v>
      </c>
      <c r="AF66" s="11">
        <v>6.8066153846153998</v>
      </c>
      <c r="AG66" s="11">
        <v>6.8066153846153998</v>
      </c>
      <c r="AH66" s="11">
        <v>6.8045454545455</v>
      </c>
      <c r="AI66" s="11">
        <v>6.8096874999999999</v>
      </c>
      <c r="AJ66" s="11">
        <v>6.8096874999999999</v>
      </c>
      <c r="AK66" s="11">
        <v>6.7648387096773996</v>
      </c>
      <c r="AL66" s="11">
        <v>6.7686666666667001</v>
      </c>
      <c r="AM66" s="11">
        <v>6.7424999999999997</v>
      </c>
      <c r="AN66" s="11">
        <v>6.7666666666667004</v>
      </c>
      <c r="AO66" s="11">
        <v>6.7432203389831002</v>
      </c>
      <c r="AP66" s="11">
        <v>6.742</v>
      </c>
      <c r="AQ66" s="11">
        <v>6.7858730158730003</v>
      </c>
      <c r="AR66" s="11">
        <v>6.7858730158730003</v>
      </c>
      <c r="AS66" s="11">
        <v>6.7858730158730003</v>
      </c>
      <c r="AT66" s="11">
        <v>6.7666666666667004</v>
      </c>
      <c r="AU66" s="11">
        <v>6.7427118644068003</v>
      </c>
      <c r="AV66" s="11">
        <v>6.7396774193548001</v>
      </c>
      <c r="AW66" s="11">
        <v>6.7657377049180001</v>
      </c>
      <c r="AX66" s="11">
        <v>6.7657377049180001</v>
      </c>
      <c r="AY66" s="11">
        <v>6.7657377049180001</v>
      </c>
      <c r="AZ66" s="11">
        <v>6.8119047619047999</v>
      </c>
      <c r="BA66" s="11">
        <v>6.8119047619047999</v>
      </c>
      <c r="BB66" s="11">
        <v>6.8141935483870997</v>
      </c>
      <c r="BC66" s="11">
        <v>6.7893548387097002</v>
      </c>
      <c r="BD66" s="11">
        <v>6.7866666666666999</v>
      </c>
      <c r="BE66" s="11">
        <v>6.7866666666666999</v>
      </c>
      <c r="BF66" s="11">
        <v>8.1060655737705005</v>
      </c>
      <c r="BG66" s="11">
        <v>7.0895522388060002</v>
      </c>
      <c r="BH66" s="11">
        <v>6.9984126984127002</v>
      </c>
      <c r="BI66" s="11">
        <v>6.9968750000000002</v>
      </c>
      <c r="BJ66" s="11">
        <v>6.9968750000000002</v>
      </c>
      <c r="BK66" s="11">
        <v>7.0153846153846002</v>
      </c>
      <c r="BL66" s="11">
        <v>7.0153846153846002</v>
      </c>
      <c r="BM66" s="11">
        <v>7.0153846153846002</v>
      </c>
      <c r="BN66" s="12">
        <v>6</v>
      </c>
      <c r="BO66" s="11">
        <v>6.7998281839340002</v>
      </c>
      <c r="BP66" s="11"/>
      <c r="BQ66" s="11"/>
      <c r="BR66" s="11"/>
    </row>
    <row r="67" spans="1:70" ht="14.25" customHeight="1" x14ac:dyDescent="0.35">
      <c r="A67" s="3" t="s">
        <v>101</v>
      </c>
      <c r="B67" s="3" t="s">
        <v>72</v>
      </c>
      <c r="C67" s="10">
        <v>7622201801809</v>
      </c>
      <c r="D67" s="11">
        <v>6.8096874999999999</v>
      </c>
      <c r="E67" s="11">
        <v>6.8128571428570996</v>
      </c>
      <c r="F67" s="11">
        <v>6.8377777777778004</v>
      </c>
      <c r="G67" s="11">
        <v>6.8304615384614999</v>
      </c>
      <c r="H67" s="11">
        <v>6.8304615384614999</v>
      </c>
      <c r="I67" s="11">
        <v>6.8340624999999999</v>
      </c>
      <c r="J67" s="11">
        <v>6.8340624999999999</v>
      </c>
      <c r="K67" s="11">
        <v>6.7943939393938999</v>
      </c>
      <c r="L67" s="11">
        <v>6.7969230769231004</v>
      </c>
      <c r="M67" s="11">
        <v>6.7995312500000002</v>
      </c>
      <c r="N67" s="11">
        <v>6.8338235294118004</v>
      </c>
      <c r="O67" s="11">
        <v>6.8338235294118004</v>
      </c>
      <c r="P67" s="11">
        <v>6.7943939393938999</v>
      </c>
      <c r="Q67" s="11">
        <v>6.7943939393938999</v>
      </c>
      <c r="R67" s="11">
        <v>6.7721538461537998</v>
      </c>
      <c r="S67" s="11">
        <v>6.7514285714286002</v>
      </c>
      <c r="T67" s="11">
        <v>6.774375</v>
      </c>
      <c r="U67" s="11">
        <v>6.774375</v>
      </c>
      <c r="V67" s="11">
        <v>6.7721538461537998</v>
      </c>
      <c r="W67" s="11">
        <v>6.7721538461537998</v>
      </c>
      <c r="X67" s="11">
        <v>6.774375</v>
      </c>
      <c r="Y67" s="11">
        <v>6.8119047619047999</v>
      </c>
      <c r="Z67" s="11">
        <v>6.7913114754097998</v>
      </c>
      <c r="AA67" s="11">
        <v>6.7913114754097998</v>
      </c>
      <c r="AB67" s="11">
        <v>6.9162686567164</v>
      </c>
      <c r="AC67" s="11">
        <v>6.9162686567164</v>
      </c>
      <c r="AD67" s="11">
        <v>6.7925000000000004</v>
      </c>
      <c r="AE67" s="11">
        <v>6.7893548387097002</v>
      </c>
      <c r="AF67" s="11">
        <v>6.8175409836065999</v>
      </c>
      <c r="AG67" s="11">
        <v>6.8141935483870997</v>
      </c>
      <c r="AH67" s="11">
        <v>6.8315384615385</v>
      </c>
      <c r="AI67" s="11">
        <v>6.8366666666666998</v>
      </c>
      <c r="AJ67" s="11">
        <v>6.8351562499999998</v>
      </c>
      <c r="AK67" s="11">
        <v>6.8351562499999998</v>
      </c>
      <c r="AL67" s="11">
        <v>6.7921311475410002</v>
      </c>
      <c r="AM67" s="11">
        <v>6.7993103448276004</v>
      </c>
      <c r="AN67" s="11">
        <v>6.7487500000000002</v>
      </c>
      <c r="AO67" s="11">
        <v>6.7468421052631999</v>
      </c>
      <c r="AP67" s="11">
        <v>6.7460344827586001</v>
      </c>
      <c r="AQ67" s="11">
        <v>6.7663934426230004</v>
      </c>
      <c r="AR67" s="11">
        <v>6.7663934426230004</v>
      </c>
      <c r="AS67" s="11">
        <v>6.7874603174603001</v>
      </c>
      <c r="AT67" s="11">
        <v>6.7893548387097002</v>
      </c>
      <c r="AU67" s="11">
        <v>6.8165573770492003</v>
      </c>
      <c r="AV67" s="11">
        <v>6.8165573770492003</v>
      </c>
      <c r="AW67" s="11">
        <v>6.8262068965517004</v>
      </c>
      <c r="AX67" s="11">
        <v>6.8185245901639</v>
      </c>
      <c r="AY67" s="11">
        <v>6.7962711864407002</v>
      </c>
      <c r="AZ67" s="11">
        <v>6.7933333333333001</v>
      </c>
      <c r="BA67" s="11">
        <v>6.7696610169492004</v>
      </c>
      <c r="BB67" s="11">
        <v>6.7689830508475</v>
      </c>
      <c r="BC67" s="11">
        <v>6.7925000000000004</v>
      </c>
      <c r="BD67" s="11">
        <v>6.8409836065574003</v>
      </c>
      <c r="BE67" s="11">
        <v>6.8355555555556</v>
      </c>
      <c r="BF67" s="11">
        <v>8.1458064516129003</v>
      </c>
      <c r="BG67" s="11">
        <v>7.0895522388060002</v>
      </c>
      <c r="BH67" s="11">
        <v>7.0367692307691998</v>
      </c>
      <c r="BI67" s="11">
        <v>7.0367692307691998</v>
      </c>
      <c r="BJ67" s="11">
        <v>7.0367692307691998</v>
      </c>
      <c r="BK67" s="11">
        <v>7.0346969696970003</v>
      </c>
      <c r="BL67" s="11">
        <v>7.0346969696970003</v>
      </c>
      <c r="BM67" s="11">
        <v>7.0181250000000004</v>
      </c>
      <c r="BN67" s="12">
        <v>6</v>
      </c>
      <c r="BO67" s="11">
        <v>6.8525456495301</v>
      </c>
      <c r="BP67" s="11"/>
      <c r="BQ67" s="11"/>
      <c r="BR67" s="11"/>
    </row>
    <row r="68" spans="1:70" ht="14.25" customHeight="1" x14ac:dyDescent="0.35">
      <c r="A68" s="3" t="s">
        <v>101</v>
      </c>
      <c r="B68" s="3" t="s">
        <v>73</v>
      </c>
      <c r="C68" s="10">
        <v>7290005201882</v>
      </c>
      <c r="D68" s="11">
        <v>14.881718749999999</v>
      </c>
      <c r="E68" s="11">
        <v>14.881718749999999</v>
      </c>
      <c r="F68" s="11">
        <v>14.923870967741999</v>
      </c>
      <c r="G68" s="11">
        <v>14.923870967741999</v>
      </c>
      <c r="H68" s="11">
        <v>14.92</v>
      </c>
      <c r="I68" s="11">
        <v>14.893333333333</v>
      </c>
      <c r="J68" s="11">
        <v>14.790806451612999</v>
      </c>
      <c r="K68" s="11">
        <v>14.7895</v>
      </c>
      <c r="L68" s="11">
        <v>14.785254237287999</v>
      </c>
      <c r="M68" s="11">
        <v>14.752105263158001</v>
      </c>
      <c r="N68" s="11">
        <v>14.754285714286</v>
      </c>
      <c r="O68" s="11">
        <v>14.754285714286</v>
      </c>
      <c r="P68" s="11">
        <v>14.803584905659999</v>
      </c>
      <c r="Q68" s="11">
        <v>14.83625</v>
      </c>
      <c r="R68" s="11">
        <v>14.831132075472</v>
      </c>
      <c r="S68" s="11">
        <v>14.895185185184999</v>
      </c>
      <c r="T68" s="11">
        <v>14.901403508772001</v>
      </c>
      <c r="U68" s="11">
        <v>14.901403508772001</v>
      </c>
      <c r="V68" s="11">
        <v>14.901403508772001</v>
      </c>
      <c r="W68" s="11">
        <v>14.595294117647001</v>
      </c>
      <c r="X68" s="11">
        <v>14.403050847457999</v>
      </c>
      <c r="Y68" s="11">
        <v>14.34</v>
      </c>
      <c r="Z68" s="11">
        <v>14.32</v>
      </c>
      <c r="AA68" s="11">
        <v>14.29</v>
      </c>
      <c r="AB68" s="11">
        <v>14.3</v>
      </c>
      <c r="AC68" s="11">
        <v>14.3</v>
      </c>
      <c r="AD68" s="11">
        <v>14.28</v>
      </c>
      <c r="AE68" s="11">
        <v>14.31</v>
      </c>
      <c r="AF68" s="11">
        <v>14.3</v>
      </c>
      <c r="AG68" s="11">
        <v>14.29</v>
      </c>
      <c r="AH68" s="11">
        <v>14.3</v>
      </c>
      <c r="AI68" s="11">
        <v>14.31</v>
      </c>
      <c r="AJ68" s="11">
        <v>14.31</v>
      </c>
      <c r="AK68" s="11">
        <v>14.29</v>
      </c>
      <c r="AL68" s="11">
        <v>14.34</v>
      </c>
      <c r="AM68" s="11">
        <v>14.37</v>
      </c>
      <c r="AN68" s="11">
        <v>14.37</v>
      </c>
      <c r="AO68" s="11">
        <v>14.28</v>
      </c>
      <c r="AP68" s="11">
        <v>14.31</v>
      </c>
      <c r="AQ68" s="11">
        <v>14.31</v>
      </c>
      <c r="AR68" s="11">
        <v>14.31</v>
      </c>
      <c r="AS68" s="11">
        <v>14.31</v>
      </c>
      <c r="AT68" s="11">
        <v>14.4</v>
      </c>
      <c r="AU68" s="11">
        <v>14.41</v>
      </c>
      <c r="AV68" s="11">
        <v>14.31</v>
      </c>
      <c r="AW68" s="11">
        <v>14.3</v>
      </c>
      <c r="AX68" s="11">
        <v>14.3</v>
      </c>
      <c r="AY68" s="11">
        <v>15.054905660377001</v>
      </c>
      <c r="AZ68" s="11">
        <v>15.071071428571001</v>
      </c>
      <c r="BA68" s="11">
        <v>15.052857142857</v>
      </c>
      <c r="BB68" s="11">
        <v>15.04275862069</v>
      </c>
      <c r="BC68" s="11">
        <v>15.045517241379001</v>
      </c>
      <c r="BD68" s="11">
        <v>15.040677966102001</v>
      </c>
      <c r="BE68" s="11">
        <v>15.061999999999999</v>
      </c>
      <c r="BF68" s="11">
        <v>16.295087719297999</v>
      </c>
      <c r="BG68" s="11">
        <v>15.231940298507</v>
      </c>
      <c r="BH68" s="11">
        <v>15.064098360656001</v>
      </c>
      <c r="BI68" s="11">
        <v>15.056666666667001</v>
      </c>
      <c r="BJ68" s="11">
        <v>15.05421875</v>
      </c>
      <c r="BK68" s="11">
        <v>15.05421875</v>
      </c>
      <c r="BL68" s="11">
        <v>15.05421875</v>
      </c>
      <c r="BM68" s="11">
        <v>15.055555555555999</v>
      </c>
      <c r="BN68" s="12">
        <v>14.91</v>
      </c>
      <c r="BO68" s="11">
        <v>14.687342753514001</v>
      </c>
      <c r="BP68" s="11"/>
      <c r="BQ68" s="11"/>
      <c r="BR68" s="11"/>
    </row>
    <row r="69" spans="1:70" ht="14.25" customHeight="1" x14ac:dyDescent="0.35">
      <c r="A69" s="3" t="s">
        <v>101</v>
      </c>
      <c r="B69" s="3" t="s">
        <v>74</v>
      </c>
      <c r="C69" s="10">
        <v>7290000530024</v>
      </c>
      <c r="D69" s="11">
        <v>50</v>
      </c>
      <c r="E69" s="11">
        <v>50</v>
      </c>
      <c r="F69" s="11">
        <v>50</v>
      </c>
      <c r="G69" s="11">
        <v>50</v>
      </c>
      <c r="H69" s="11">
        <v>50</v>
      </c>
      <c r="I69" s="11">
        <v>50</v>
      </c>
      <c r="J69" s="11">
        <v>50</v>
      </c>
      <c r="K69" s="11">
        <v>50</v>
      </c>
      <c r="L69" s="11">
        <v>50</v>
      </c>
      <c r="M69" s="11">
        <v>50</v>
      </c>
      <c r="N69" s="11">
        <v>50</v>
      </c>
      <c r="O69" s="11">
        <v>50</v>
      </c>
      <c r="P69" s="11">
        <v>50</v>
      </c>
      <c r="Q69" s="11">
        <v>50</v>
      </c>
      <c r="R69" s="11">
        <v>50</v>
      </c>
      <c r="S69" s="11">
        <v>50</v>
      </c>
      <c r="T69" s="11">
        <v>50</v>
      </c>
      <c r="U69" s="11">
        <v>50</v>
      </c>
      <c r="V69" s="11">
        <v>50</v>
      </c>
      <c r="W69" s="11">
        <v>50</v>
      </c>
      <c r="X69" s="11">
        <v>50</v>
      </c>
      <c r="Y69" s="11">
        <v>50</v>
      </c>
      <c r="Z69" s="11">
        <v>50</v>
      </c>
      <c r="AA69" s="11">
        <v>50</v>
      </c>
      <c r="AB69" s="11">
        <v>50</v>
      </c>
      <c r="AC69" s="11">
        <v>50</v>
      </c>
      <c r="AD69" s="11">
        <v>50</v>
      </c>
      <c r="AE69" s="11">
        <v>50</v>
      </c>
      <c r="AF69" s="11">
        <v>50</v>
      </c>
      <c r="AG69" s="11">
        <v>50</v>
      </c>
      <c r="AH69" s="11">
        <v>50</v>
      </c>
      <c r="AI69" s="11">
        <v>50</v>
      </c>
      <c r="AJ69" s="11">
        <v>50</v>
      </c>
      <c r="AK69" s="11">
        <v>50</v>
      </c>
      <c r="AL69" s="11">
        <v>50</v>
      </c>
      <c r="AM69" s="11">
        <v>50</v>
      </c>
      <c r="AN69" s="11">
        <v>50</v>
      </c>
      <c r="AO69" s="11">
        <v>50</v>
      </c>
      <c r="AP69" s="11">
        <v>50</v>
      </c>
      <c r="AQ69" s="11">
        <v>50</v>
      </c>
      <c r="AR69" s="11">
        <v>50</v>
      </c>
      <c r="AS69" s="11">
        <v>50</v>
      </c>
      <c r="AT69" s="11">
        <v>50</v>
      </c>
      <c r="AU69" s="11">
        <v>50</v>
      </c>
      <c r="AV69" s="11">
        <v>50</v>
      </c>
      <c r="AW69" s="11">
        <v>50</v>
      </c>
      <c r="AX69" s="11">
        <v>50</v>
      </c>
      <c r="AY69" s="11">
        <v>50</v>
      </c>
      <c r="AZ69" s="11">
        <v>50</v>
      </c>
      <c r="BA69" s="11">
        <v>50</v>
      </c>
      <c r="BB69" s="11">
        <v>50</v>
      </c>
      <c r="BC69" s="11">
        <v>50</v>
      </c>
      <c r="BD69" s="11">
        <v>50</v>
      </c>
      <c r="BE69" s="11">
        <v>50</v>
      </c>
      <c r="BF69" s="11">
        <v>50</v>
      </c>
      <c r="BG69" s="11">
        <v>50</v>
      </c>
      <c r="BH69" s="11">
        <v>50</v>
      </c>
      <c r="BI69" s="11">
        <v>50</v>
      </c>
      <c r="BJ69" s="11">
        <v>50</v>
      </c>
      <c r="BK69" s="11">
        <v>50</v>
      </c>
      <c r="BL69" s="11">
        <v>50</v>
      </c>
      <c r="BM69" s="11">
        <v>50</v>
      </c>
      <c r="BN69" s="12">
        <v>50</v>
      </c>
      <c r="BO69" s="11">
        <v>50</v>
      </c>
      <c r="BP69" s="11"/>
      <c r="BQ69" s="11"/>
      <c r="BR69" s="11"/>
    </row>
    <row r="70" spans="1:70" ht="14.25" customHeight="1" x14ac:dyDescent="0.35">
      <c r="A70" s="3" t="s">
        <v>101</v>
      </c>
      <c r="B70" s="3" t="s">
        <v>75</v>
      </c>
      <c r="C70" s="10">
        <v>7290000534718</v>
      </c>
      <c r="D70" s="11">
        <v>80</v>
      </c>
      <c r="E70" s="11">
        <v>80</v>
      </c>
      <c r="F70" s="11">
        <v>80</v>
      </c>
      <c r="G70" s="11">
        <v>80</v>
      </c>
      <c r="H70" s="11">
        <v>80</v>
      </c>
      <c r="I70" s="11">
        <v>80</v>
      </c>
      <c r="J70" s="11">
        <v>80</v>
      </c>
      <c r="K70" s="11">
        <v>80</v>
      </c>
      <c r="L70" s="11">
        <v>80</v>
      </c>
      <c r="M70" s="11">
        <v>80</v>
      </c>
      <c r="N70" s="11">
        <v>80</v>
      </c>
      <c r="O70" s="11">
        <v>80</v>
      </c>
      <c r="P70" s="11">
        <v>80</v>
      </c>
      <c r="Q70" s="11">
        <v>80</v>
      </c>
      <c r="R70" s="11">
        <v>80</v>
      </c>
      <c r="S70" s="11">
        <v>80</v>
      </c>
      <c r="T70" s="11">
        <v>80</v>
      </c>
      <c r="U70" s="11">
        <v>80</v>
      </c>
      <c r="V70" s="11">
        <v>80</v>
      </c>
      <c r="W70" s="11">
        <v>80</v>
      </c>
      <c r="X70" s="11">
        <v>80</v>
      </c>
      <c r="Y70" s="11">
        <v>80</v>
      </c>
      <c r="Z70" s="11">
        <v>80</v>
      </c>
      <c r="AA70" s="11">
        <v>80</v>
      </c>
      <c r="AB70" s="11">
        <v>80</v>
      </c>
      <c r="AC70" s="11">
        <v>80</v>
      </c>
      <c r="AD70" s="11">
        <v>80</v>
      </c>
      <c r="AE70" s="11">
        <v>80</v>
      </c>
      <c r="AF70" s="11">
        <v>80</v>
      </c>
      <c r="AG70" s="11">
        <v>80</v>
      </c>
      <c r="AH70" s="11">
        <v>80</v>
      </c>
      <c r="AI70" s="11">
        <v>80</v>
      </c>
      <c r="AJ70" s="11">
        <v>80</v>
      </c>
      <c r="AK70" s="11">
        <v>80</v>
      </c>
      <c r="AL70" s="11">
        <v>80</v>
      </c>
      <c r="AM70" s="11">
        <v>80</v>
      </c>
      <c r="AN70" s="11">
        <v>80</v>
      </c>
      <c r="AO70" s="11">
        <v>80</v>
      </c>
      <c r="AP70" s="11">
        <v>80</v>
      </c>
      <c r="AQ70" s="11">
        <v>80</v>
      </c>
      <c r="AR70" s="11">
        <v>80</v>
      </c>
      <c r="AS70" s="11">
        <v>80</v>
      </c>
      <c r="AT70" s="11">
        <v>80</v>
      </c>
      <c r="AU70" s="11">
        <v>80</v>
      </c>
      <c r="AV70" s="11">
        <v>80</v>
      </c>
      <c r="AW70" s="11">
        <v>80</v>
      </c>
      <c r="AX70" s="11">
        <v>80</v>
      </c>
      <c r="AY70" s="11">
        <v>80</v>
      </c>
      <c r="AZ70" s="11">
        <v>80</v>
      </c>
      <c r="BA70" s="11">
        <v>80</v>
      </c>
      <c r="BB70" s="11">
        <v>80</v>
      </c>
      <c r="BC70" s="11">
        <v>80</v>
      </c>
      <c r="BD70" s="11">
        <v>80</v>
      </c>
      <c r="BE70" s="11">
        <v>80</v>
      </c>
      <c r="BF70" s="11">
        <v>80</v>
      </c>
      <c r="BG70" s="11">
        <v>80</v>
      </c>
      <c r="BH70" s="11">
        <v>80</v>
      </c>
      <c r="BI70" s="11">
        <v>80</v>
      </c>
      <c r="BJ70" s="11">
        <v>80</v>
      </c>
      <c r="BK70" s="11">
        <v>80</v>
      </c>
      <c r="BL70" s="11">
        <v>80</v>
      </c>
      <c r="BM70" s="11">
        <v>80</v>
      </c>
      <c r="BN70" s="12">
        <v>80</v>
      </c>
      <c r="BO70" s="11">
        <v>80</v>
      </c>
      <c r="BP70" s="11"/>
      <c r="BQ70" s="11"/>
      <c r="BR70" s="11"/>
    </row>
    <row r="71" spans="1:70" ht="14.25" customHeight="1" x14ac:dyDescent="0.35">
      <c r="A71" s="3" t="s">
        <v>101</v>
      </c>
      <c r="B71" s="3" t="s">
        <v>77</v>
      </c>
      <c r="C71" s="10">
        <v>0</v>
      </c>
      <c r="D71" s="11">
        <v>2.4700000000000002</v>
      </c>
      <c r="E71" s="11">
        <v>4.1183582089552004</v>
      </c>
      <c r="F71" s="11">
        <v>4.1183582089552004</v>
      </c>
      <c r="G71" s="11">
        <v>4.1183582089552004</v>
      </c>
      <c r="H71" s="11">
        <v>4.1183582089552004</v>
      </c>
      <c r="I71" s="11">
        <v>4.1404477611940003</v>
      </c>
      <c r="J71" s="11">
        <v>2.4700000000000002</v>
      </c>
      <c r="K71" s="11">
        <v>2.4700000000000002</v>
      </c>
      <c r="L71" s="11">
        <v>4.0589552238806004</v>
      </c>
      <c r="M71" s="11">
        <v>4.0589552238806004</v>
      </c>
      <c r="N71" s="11">
        <v>4.0589552238806004</v>
      </c>
      <c r="O71" s="11">
        <v>4.0589552238806004</v>
      </c>
      <c r="P71" s="11">
        <v>4.0198507462687001</v>
      </c>
      <c r="Q71" s="11">
        <v>2.4700000000000002</v>
      </c>
      <c r="R71" s="11">
        <v>2.4700000000000002</v>
      </c>
      <c r="S71" s="11">
        <v>3.9983582089551999</v>
      </c>
      <c r="T71" s="11">
        <v>3.2644776119403001</v>
      </c>
      <c r="U71" s="11">
        <v>3.2644776119403001</v>
      </c>
      <c r="V71" s="11">
        <v>3.2644776119403001</v>
      </c>
      <c r="W71" s="11">
        <v>3.3683582089552</v>
      </c>
      <c r="X71" s="11">
        <v>2.6219402985075</v>
      </c>
      <c r="Y71" s="11">
        <v>2.48</v>
      </c>
      <c r="Z71" s="11">
        <v>3.2868181818181998</v>
      </c>
      <c r="AA71" s="11">
        <v>3.2868181818181998</v>
      </c>
      <c r="AB71" s="11">
        <v>3.2868181818181998</v>
      </c>
      <c r="AC71" s="11">
        <v>3.2868181818181998</v>
      </c>
      <c r="AD71" s="11">
        <v>3.2868181818181998</v>
      </c>
      <c r="AE71" s="11">
        <v>2.4700000000000002</v>
      </c>
      <c r="AF71" s="11">
        <v>2.4700000000000002</v>
      </c>
      <c r="AG71" s="11">
        <v>3.2472727272727</v>
      </c>
      <c r="AH71" s="11">
        <v>4.0390909090909002</v>
      </c>
      <c r="AI71" s="11">
        <v>4.0781818181818004</v>
      </c>
      <c r="AJ71" s="11">
        <v>4.0781818181818004</v>
      </c>
      <c r="AK71" s="11">
        <v>4.1533333333332996</v>
      </c>
      <c r="AL71" s="11">
        <v>2.4845454545455001</v>
      </c>
      <c r="AM71" s="11">
        <v>2.4500000000000002</v>
      </c>
      <c r="AN71" s="11">
        <v>3.9481818181818</v>
      </c>
      <c r="AO71" s="11">
        <v>3.9481818181818</v>
      </c>
      <c r="AP71" s="11">
        <v>3.9481818181818</v>
      </c>
      <c r="AQ71" s="11">
        <v>3.9481818181818</v>
      </c>
      <c r="AR71" s="11">
        <v>4.1289393939394001</v>
      </c>
      <c r="AS71" s="11">
        <v>4.1533333333332996</v>
      </c>
      <c r="AT71" s="11">
        <v>2.5134328358208999</v>
      </c>
      <c r="AU71" s="11">
        <v>2.4700000000000002</v>
      </c>
      <c r="AV71" s="11">
        <v>4.12</v>
      </c>
      <c r="AW71" s="11">
        <v>4.0975757575758003</v>
      </c>
      <c r="AX71" s="11">
        <v>4.0781818181818004</v>
      </c>
      <c r="AY71" s="11">
        <v>4.4490909090909003</v>
      </c>
      <c r="AZ71" s="11">
        <v>3.13</v>
      </c>
      <c r="BA71" s="11">
        <v>3.13</v>
      </c>
      <c r="BB71" s="11">
        <v>4.4331343283582001</v>
      </c>
      <c r="BC71" s="11">
        <v>4.4331343283582001</v>
      </c>
      <c r="BD71" s="11">
        <v>4.4331343283582001</v>
      </c>
      <c r="BE71" s="11">
        <v>4.47</v>
      </c>
      <c r="BF71" s="11">
        <v>4.7320895522387998</v>
      </c>
      <c r="BG71" s="11">
        <v>4.7533333333333001</v>
      </c>
      <c r="BH71" s="11">
        <v>4.7533333333333001</v>
      </c>
      <c r="BI71" s="11">
        <v>4.7533333333333001</v>
      </c>
      <c r="BJ71" s="11">
        <v>4.7533333333333001</v>
      </c>
      <c r="BK71" s="11">
        <v>4.7533333333333001</v>
      </c>
      <c r="BL71" s="11">
        <v>4.7533333333333001</v>
      </c>
      <c r="BM71" s="11">
        <v>4.28</v>
      </c>
      <c r="BN71" s="12">
        <v>4.1945454545454997</v>
      </c>
      <c r="BO71" s="11">
        <v>3.6895340744956</v>
      </c>
      <c r="BP71" s="11"/>
      <c r="BQ71" s="11"/>
      <c r="BR71" s="11"/>
    </row>
    <row r="72" spans="1:70" ht="14.25" customHeight="1" x14ac:dyDescent="0.35">
      <c r="A72" s="3" t="s">
        <v>101</v>
      </c>
      <c r="B72" s="3" t="s">
        <v>78</v>
      </c>
      <c r="C72" s="10">
        <v>0</v>
      </c>
      <c r="D72" s="11">
        <v>31.65</v>
      </c>
      <c r="E72" s="11">
        <v>30.98</v>
      </c>
      <c r="F72" s="11">
        <v>30.98</v>
      </c>
      <c r="G72" s="11">
        <v>30.98</v>
      </c>
      <c r="H72" s="11">
        <v>31.064264705882</v>
      </c>
      <c r="I72" s="11">
        <v>31.6</v>
      </c>
      <c r="J72" s="11">
        <v>32.26</v>
      </c>
      <c r="K72" s="11">
        <v>32.26</v>
      </c>
      <c r="L72" s="11">
        <v>31.5</v>
      </c>
      <c r="M72" s="11">
        <v>31.29</v>
      </c>
      <c r="N72" s="11">
        <v>30.99</v>
      </c>
      <c r="O72" s="11">
        <v>31.522686567164001</v>
      </c>
      <c r="P72" s="11">
        <v>31.192537313433</v>
      </c>
      <c r="Q72" s="11">
        <v>32.630882352941001</v>
      </c>
      <c r="R72" s="11">
        <v>32.729999999999997</v>
      </c>
      <c r="S72" s="11">
        <v>32.03</v>
      </c>
      <c r="T72" s="11">
        <v>28.98</v>
      </c>
      <c r="U72" s="11">
        <v>28.98</v>
      </c>
      <c r="V72" s="11">
        <v>29.261176470588001</v>
      </c>
      <c r="W72" s="11">
        <v>29.079104477611999</v>
      </c>
      <c r="X72" s="11">
        <v>29.104179104478</v>
      </c>
      <c r="Y72" s="11">
        <v>29.319104477612001</v>
      </c>
      <c r="Z72" s="11">
        <v>28.351940298506999</v>
      </c>
      <c r="AA72" s="11">
        <v>28.351940298506999</v>
      </c>
      <c r="AB72" s="11">
        <v>28.280298507463002</v>
      </c>
      <c r="AC72" s="11">
        <v>28.280298507463002</v>
      </c>
      <c r="AD72" s="11">
        <v>27.94</v>
      </c>
      <c r="AE72" s="11">
        <v>28.996716417910001</v>
      </c>
      <c r="AF72" s="11">
        <v>28.996716417910001</v>
      </c>
      <c r="AG72" s="11">
        <v>28.719104477611999</v>
      </c>
      <c r="AH72" s="11">
        <v>32.256417910448</v>
      </c>
      <c r="AI72" s="11">
        <v>29.883283582090002</v>
      </c>
      <c r="AJ72" s="11">
        <v>31.18</v>
      </c>
      <c r="AK72" s="11">
        <v>34.745151515152003</v>
      </c>
      <c r="AL72" s="11">
        <v>33.039090909091001</v>
      </c>
      <c r="AM72" s="11">
        <v>34.280298507463002</v>
      </c>
      <c r="AN72" s="11">
        <v>32.542985074626998</v>
      </c>
      <c r="AO72" s="11">
        <v>32.542985074626998</v>
      </c>
      <c r="AP72" s="11">
        <v>31.942985074627</v>
      </c>
      <c r="AQ72" s="11">
        <v>31.942985074627</v>
      </c>
      <c r="AR72" s="11">
        <v>31.818507462686998</v>
      </c>
      <c r="AS72" s="11">
        <v>32.909999999999997</v>
      </c>
      <c r="AT72" s="11">
        <v>34.208656716417998</v>
      </c>
      <c r="AU72" s="11">
        <v>34.208787878788002</v>
      </c>
      <c r="AV72" s="11">
        <v>34.181791044775999</v>
      </c>
      <c r="AW72" s="11">
        <v>34.181791044775999</v>
      </c>
      <c r="AX72" s="11">
        <v>34.181791044775999</v>
      </c>
      <c r="AY72" s="11">
        <v>33.223582089552004</v>
      </c>
      <c r="AZ72" s="11">
        <v>33.125074626866002</v>
      </c>
      <c r="BA72" s="11">
        <v>33.223582089552004</v>
      </c>
      <c r="BB72" s="11">
        <v>32.722089552238998</v>
      </c>
      <c r="BC72" s="11">
        <v>32.659402985074998</v>
      </c>
      <c r="BD72" s="11">
        <v>32.220597014924998</v>
      </c>
      <c r="BE72" s="11">
        <v>33.485671641791001</v>
      </c>
      <c r="BF72" s="11">
        <v>33.234328358208998</v>
      </c>
      <c r="BG72" s="11">
        <v>34.280298507463002</v>
      </c>
      <c r="BH72" s="11">
        <v>38.64</v>
      </c>
      <c r="BI72" s="11">
        <v>38.53</v>
      </c>
      <c r="BJ72" s="11">
        <v>38.409999999999997</v>
      </c>
      <c r="BK72" s="11">
        <v>38.75</v>
      </c>
      <c r="BL72" s="11">
        <v>38.75</v>
      </c>
      <c r="BM72" s="11">
        <v>35.308333333333003</v>
      </c>
      <c r="BN72" s="12">
        <v>33.67</v>
      </c>
      <c r="BO72" s="11">
        <v>32.175990621114003</v>
      </c>
      <c r="BP72" s="11"/>
      <c r="BQ72" s="11"/>
      <c r="BR72" s="11"/>
    </row>
    <row r="73" spans="1:70" ht="14.25" customHeight="1" x14ac:dyDescent="0.35">
      <c r="A73" s="3" t="s">
        <v>101</v>
      </c>
      <c r="B73" s="3" t="s">
        <v>79</v>
      </c>
      <c r="C73" s="10">
        <v>0</v>
      </c>
      <c r="D73" s="11">
        <v>25.5</v>
      </c>
      <c r="E73" s="11">
        <v>25.5</v>
      </c>
      <c r="F73" s="11">
        <v>25.5</v>
      </c>
      <c r="G73" s="11">
        <v>25.5</v>
      </c>
      <c r="H73" s="11">
        <v>25.5</v>
      </c>
      <c r="I73" s="11">
        <v>25.5</v>
      </c>
      <c r="J73" s="11">
        <v>25.5</v>
      </c>
      <c r="K73" s="11">
        <v>25.5</v>
      </c>
      <c r="L73" s="11">
        <v>25.5</v>
      </c>
      <c r="M73" s="11">
        <v>25.5</v>
      </c>
      <c r="N73" s="11">
        <v>25.5</v>
      </c>
      <c r="O73" s="11">
        <v>25.607058823529002</v>
      </c>
      <c r="P73" s="11">
        <v>27.75</v>
      </c>
      <c r="Q73" s="11">
        <v>27.814117647059</v>
      </c>
      <c r="R73" s="11">
        <v>27.814117647059</v>
      </c>
      <c r="S73" s="11">
        <v>27.75</v>
      </c>
      <c r="T73" s="11">
        <v>26.66</v>
      </c>
      <c r="U73" s="11">
        <v>26.80328358209</v>
      </c>
      <c r="V73" s="11">
        <v>26.80328358209</v>
      </c>
      <c r="W73" s="11">
        <v>26.993880597015</v>
      </c>
      <c r="X73" s="11">
        <v>26.781641791045001</v>
      </c>
      <c r="Y73" s="11">
        <v>26.817462686567001</v>
      </c>
      <c r="Z73" s="11">
        <v>26.817462686567001</v>
      </c>
      <c r="AA73" s="11">
        <v>26.817462686567001</v>
      </c>
      <c r="AB73" s="11">
        <v>26.817462686567001</v>
      </c>
      <c r="AC73" s="11">
        <v>26.817462686567001</v>
      </c>
      <c r="AD73" s="11">
        <v>26.781641791045001</v>
      </c>
      <c r="AE73" s="11">
        <v>26.629402985075</v>
      </c>
      <c r="AF73" s="11">
        <v>26.701044776119002</v>
      </c>
      <c r="AG73" s="11">
        <v>26.701044776119002</v>
      </c>
      <c r="AH73" s="11">
        <v>27.802537313433</v>
      </c>
      <c r="AI73" s="11">
        <v>27.661818181817999</v>
      </c>
      <c r="AJ73" s="11">
        <v>27.856818181817999</v>
      </c>
      <c r="AK73" s="11">
        <v>28.221666666667002</v>
      </c>
      <c r="AL73" s="11">
        <v>27.693076923077001</v>
      </c>
      <c r="AM73" s="11">
        <v>27.820447761194</v>
      </c>
      <c r="AN73" s="11">
        <v>27.828030303030001</v>
      </c>
      <c r="AO73" s="11">
        <v>27.820447761194</v>
      </c>
      <c r="AP73" s="11">
        <v>27.820447761194</v>
      </c>
      <c r="AQ73" s="11">
        <v>27.820447761194</v>
      </c>
      <c r="AR73" s="11">
        <v>27.820447761194</v>
      </c>
      <c r="AS73" s="11">
        <v>27.820447761194</v>
      </c>
      <c r="AT73" s="11">
        <v>27.820447761194</v>
      </c>
      <c r="AU73" s="11">
        <v>27.752727272727</v>
      </c>
      <c r="AV73" s="11">
        <v>27.698181818182</v>
      </c>
      <c r="AW73" s="11">
        <v>27.558125</v>
      </c>
      <c r="AX73" s="11">
        <v>27.558125</v>
      </c>
      <c r="AY73" s="11">
        <v>27.766716417910001</v>
      </c>
      <c r="AZ73" s="11">
        <v>27.628461538461998</v>
      </c>
      <c r="BA73" s="11">
        <v>27.698181818182</v>
      </c>
      <c r="BB73" s="11">
        <v>27.698181818182</v>
      </c>
      <c r="BC73" s="11">
        <v>27.766716417910001</v>
      </c>
      <c r="BD73" s="11">
        <v>27.61447761194</v>
      </c>
      <c r="BE73" s="11">
        <v>27.902835820896001</v>
      </c>
      <c r="BF73" s="11">
        <v>27.981641791045</v>
      </c>
      <c r="BG73" s="11">
        <v>27.981641791045</v>
      </c>
      <c r="BH73" s="11">
        <v>32.08</v>
      </c>
      <c r="BI73" s="11">
        <v>32.08</v>
      </c>
      <c r="BJ73" s="11">
        <v>32.07</v>
      </c>
      <c r="BK73" s="11">
        <v>32.03</v>
      </c>
      <c r="BL73" s="11">
        <v>32.03</v>
      </c>
      <c r="BM73" s="11">
        <v>32</v>
      </c>
      <c r="BN73" s="12">
        <v>31.805223880597001</v>
      </c>
      <c r="BO73" s="11">
        <v>27.530337539447999</v>
      </c>
      <c r="BP73" s="11"/>
      <c r="BQ73" s="11"/>
      <c r="BR73" s="11"/>
    </row>
    <row r="74" spans="1:70" ht="14.25" customHeight="1" x14ac:dyDescent="0.35">
      <c r="A74" s="3" t="s">
        <v>101</v>
      </c>
      <c r="B74" s="3" t="s">
        <v>80</v>
      </c>
      <c r="C74" s="10">
        <v>0</v>
      </c>
      <c r="D74" s="11">
        <v>23.299111111110999</v>
      </c>
      <c r="E74" s="11">
        <v>23.824222222222001</v>
      </c>
      <c r="F74" s="11">
        <v>23.663043478260999</v>
      </c>
      <c r="G74" s="11">
        <v>23.745999999999999</v>
      </c>
      <c r="H74" s="11">
        <v>23.745999999999999</v>
      </c>
      <c r="I74" s="11">
        <v>26.453529411765</v>
      </c>
      <c r="J74" s="11">
        <v>21.801333333333002</v>
      </c>
      <c r="K74" s="11">
        <v>21.598333333332999</v>
      </c>
      <c r="L74" s="11">
        <v>21.41</v>
      </c>
      <c r="M74" s="11">
        <v>21.619545454545001</v>
      </c>
      <c r="N74" s="11">
        <v>21.770232558139998</v>
      </c>
      <c r="O74" s="11">
        <v>22.229302325580999</v>
      </c>
      <c r="P74" s="11">
        <v>21.634186046511999</v>
      </c>
      <c r="Q74" s="11">
        <v>24.233088235294002</v>
      </c>
      <c r="R74" s="11">
        <v>21.646249999999998</v>
      </c>
      <c r="S74" s="11">
        <v>21.466341463414999</v>
      </c>
      <c r="T74" s="11">
        <v>20.690952380952002</v>
      </c>
      <c r="U74" s="11">
        <v>20.690952380952002</v>
      </c>
      <c r="V74" s="11">
        <v>20.967142857142999</v>
      </c>
      <c r="W74" s="11">
        <v>24.10380952381</v>
      </c>
      <c r="X74" s="11">
        <v>23.802352941176</v>
      </c>
      <c r="Y74" s="11">
        <v>21.04</v>
      </c>
      <c r="Z74" s="11">
        <v>20.65</v>
      </c>
      <c r="AA74" s="11">
        <v>20.65</v>
      </c>
      <c r="AB74" s="11">
        <v>20.6</v>
      </c>
      <c r="AC74" s="11">
        <v>20.6</v>
      </c>
      <c r="AD74" s="11">
        <v>20.6</v>
      </c>
      <c r="AE74" s="11">
        <v>20.62</v>
      </c>
      <c r="AF74" s="11">
        <v>20.85</v>
      </c>
      <c r="AG74" s="11">
        <v>20.76</v>
      </c>
      <c r="AH74" s="11">
        <v>22.188867924528001</v>
      </c>
      <c r="AI74" s="11">
        <v>19.920000000000002</v>
      </c>
      <c r="AJ74" s="11">
        <v>23.67</v>
      </c>
      <c r="AK74" s="11">
        <v>24.489333333333001</v>
      </c>
      <c r="AL74" s="11">
        <v>21.81</v>
      </c>
      <c r="AM74" s="11">
        <v>24.211940298506999</v>
      </c>
      <c r="AN74" s="11">
        <v>21.3</v>
      </c>
      <c r="AO74" s="11">
        <v>21.32</v>
      </c>
      <c r="AP74" s="11">
        <v>21.29</v>
      </c>
      <c r="AQ74" s="11">
        <v>21.3</v>
      </c>
      <c r="AR74" s="11">
        <v>21.3</v>
      </c>
      <c r="AS74" s="11">
        <v>21.436956521738999</v>
      </c>
      <c r="AT74" s="11">
        <v>22.072558139535001</v>
      </c>
      <c r="AU74" s="11">
        <v>21.93</v>
      </c>
      <c r="AV74" s="11">
        <v>21.897906976744</v>
      </c>
      <c r="AW74" s="11">
        <v>21.891666666667</v>
      </c>
      <c r="AX74" s="11">
        <v>21.891666666667</v>
      </c>
      <c r="AY74" s="11">
        <v>24.008507462687</v>
      </c>
      <c r="AZ74" s="11">
        <v>21.526744186047001</v>
      </c>
      <c r="BA74" s="11">
        <v>21.636888888889001</v>
      </c>
      <c r="BB74" s="11">
        <v>21.741627906977001</v>
      </c>
      <c r="BC74" s="11">
        <v>21.392499999999998</v>
      </c>
      <c r="BD74" s="11">
        <v>21.275227272727001</v>
      </c>
      <c r="BE74" s="11">
        <v>21.85</v>
      </c>
      <c r="BF74" s="11">
        <v>21.907727272727001</v>
      </c>
      <c r="BG74" s="11">
        <v>24.185820895521999</v>
      </c>
      <c r="BH74" s="11">
        <v>27.94</v>
      </c>
      <c r="BI74" s="11">
        <v>27.92</v>
      </c>
      <c r="BJ74" s="11">
        <v>27.819183673468999</v>
      </c>
      <c r="BK74" s="11">
        <v>27.79262295082</v>
      </c>
      <c r="BL74" s="11">
        <v>28.009841269841001</v>
      </c>
      <c r="BM74" s="11">
        <v>24.941428571429</v>
      </c>
      <c r="BN74" s="12">
        <v>24.771304347826</v>
      </c>
      <c r="BO74" s="11">
        <v>22.558624934457999</v>
      </c>
      <c r="BP74" s="11"/>
      <c r="BQ74" s="11"/>
      <c r="BR74" s="11"/>
    </row>
    <row r="75" spans="1:70" ht="14.25" customHeight="1" x14ac:dyDescent="0.35">
      <c r="A75" s="3" t="s">
        <v>101</v>
      </c>
      <c r="B75" s="3" t="s">
        <v>81</v>
      </c>
      <c r="C75" s="10">
        <v>0</v>
      </c>
      <c r="D75" s="11">
        <v>2.82</v>
      </c>
      <c r="E75" s="11">
        <v>4.0947761194029999</v>
      </c>
      <c r="F75" s="11">
        <v>4.0947761194029999</v>
      </c>
      <c r="G75" s="11">
        <v>4.0947761194029999</v>
      </c>
      <c r="H75" s="11">
        <v>4.0947761194029999</v>
      </c>
      <c r="I75" s="11">
        <v>4.0947761194029999</v>
      </c>
      <c r="J75" s="11">
        <v>2.77</v>
      </c>
      <c r="K75" s="11">
        <v>2.77</v>
      </c>
      <c r="L75" s="11">
        <v>4.0235820895521996</v>
      </c>
      <c r="M75" s="11">
        <v>4.0235820895521996</v>
      </c>
      <c r="N75" s="11">
        <v>4.0235820895521996</v>
      </c>
      <c r="O75" s="11">
        <v>4.0235820895521996</v>
      </c>
      <c r="P75" s="11">
        <v>4.0455223880597</v>
      </c>
      <c r="Q75" s="11">
        <v>2.2400000000000002</v>
      </c>
      <c r="R75" s="11">
        <v>2.2400000000000002</v>
      </c>
      <c r="S75" s="11">
        <v>4.5417910447761001</v>
      </c>
      <c r="T75" s="11">
        <v>4.1008955223881003</v>
      </c>
      <c r="U75" s="11">
        <v>4.1189552238806</v>
      </c>
      <c r="V75" s="11">
        <v>4.1189552238806</v>
      </c>
      <c r="W75" s="11">
        <v>4.2410447761194003</v>
      </c>
      <c r="X75" s="11">
        <v>3.1688059701492999</v>
      </c>
      <c r="Y75" s="11">
        <v>3.12</v>
      </c>
      <c r="Z75" s="11">
        <v>4.2241791044776003</v>
      </c>
      <c r="AA75" s="11">
        <v>4.1915151515152003</v>
      </c>
      <c r="AB75" s="11">
        <v>4.1915151515152003</v>
      </c>
      <c r="AC75" s="11">
        <v>4.1733333333333</v>
      </c>
      <c r="AD75" s="11">
        <v>4.1824242424242</v>
      </c>
      <c r="AE75" s="11">
        <v>3.12</v>
      </c>
      <c r="AF75" s="11">
        <v>3.12</v>
      </c>
      <c r="AG75" s="11">
        <v>4.1822388059701998</v>
      </c>
      <c r="AH75" s="11">
        <v>4.4053030303030001</v>
      </c>
      <c r="AI75" s="11">
        <v>4.4139393939394003</v>
      </c>
      <c r="AJ75" s="11">
        <v>4.4139393939394003</v>
      </c>
      <c r="AK75" s="11">
        <v>4.5818181818181998</v>
      </c>
      <c r="AL75" s="11">
        <v>3.1393939393939001</v>
      </c>
      <c r="AM75" s="11">
        <v>3.1</v>
      </c>
      <c r="AN75" s="11">
        <v>4.4430303030302998</v>
      </c>
      <c r="AO75" s="11">
        <v>4.4487878787878996</v>
      </c>
      <c r="AP75" s="11">
        <v>4.4603030303029998</v>
      </c>
      <c r="AQ75" s="11">
        <v>4.4487878787878996</v>
      </c>
      <c r="AR75" s="11">
        <v>4.6133333333333004</v>
      </c>
      <c r="AS75" s="11">
        <v>4.6327272727273003</v>
      </c>
      <c r="AT75" s="11">
        <v>3.1883582089551998</v>
      </c>
      <c r="AU75" s="11">
        <v>3.1</v>
      </c>
      <c r="AV75" s="11">
        <v>4.5163636363636002</v>
      </c>
      <c r="AW75" s="11">
        <v>4.4786363636363999</v>
      </c>
      <c r="AX75" s="11">
        <v>4.4845454545454997</v>
      </c>
      <c r="AY75" s="11">
        <v>4.5009090909090999</v>
      </c>
      <c r="AZ75" s="11">
        <v>3.09</v>
      </c>
      <c r="BA75" s="11">
        <v>3.06</v>
      </c>
      <c r="BB75" s="11">
        <v>4.3248484848485003</v>
      </c>
      <c r="BC75" s="11">
        <v>4.3248484848485003</v>
      </c>
      <c r="BD75" s="11">
        <v>4.3248484848485003</v>
      </c>
      <c r="BE75" s="11">
        <v>4.4277272727273003</v>
      </c>
      <c r="BF75" s="11">
        <v>4.6009090909091004</v>
      </c>
      <c r="BG75" s="11">
        <v>4.6136363636363997</v>
      </c>
      <c r="BH75" s="11">
        <v>4.6136363636363997</v>
      </c>
      <c r="BI75" s="11">
        <v>4.6136363636363997</v>
      </c>
      <c r="BJ75" s="11">
        <v>4.6327272727273003</v>
      </c>
      <c r="BK75" s="11">
        <v>4.62</v>
      </c>
      <c r="BL75" s="11">
        <v>4.6136363636363997</v>
      </c>
      <c r="BM75" s="11">
        <v>5.1272727272727003</v>
      </c>
      <c r="BN75" s="12">
        <v>4.8154545454545001</v>
      </c>
      <c r="BO75" s="11">
        <v>4.0097949767293004</v>
      </c>
      <c r="BP75" s="11"/>
      <c r="BQ75" s="11"/>
      <c r="BR75" s="11"/>
    </row>
    <row r="76" spans="1:70" ht="14.25" customHeight="1" x14ac:dyDescent="0.35">
      <c r="A76" s="3" t="s">
        <v>101</v>
      </c>
      <c r="B76" s="3" t="s">
        <v>82</v>
      </c>
      <c r="C76" s="10">
        <v>0</v>
      </c>
      <c r="D76" s="11">
        <v>6.2023880597014998</v>
      </c>
      <c r="E76" s="11">
        <v>6.1579104477611999</v>
      </c>
      <c r="F76" s="11">
        <v>6.1579104477611999</v>
      </c>
      <c r="G76" s="11">
        <v>6.1579104477611999</v>
      </c>
      <c r="H76" s="11">
        <v>6.1579104477611999</v>
      </c>
      <c r="I76" s="11">
        <v>6.2023880597014998</v>
      </c>
      <c r="J76" s="11">
        <v>6.1207462686567</v>
      </c>
      <c r="K76" s="11">
        <v>6.1207462686567</v>
      </c>
      <c r="L76" s="11">
        <v>6.7564179104477997</v>
      </c>
      <c r="M76" s="11">
        <v>7.0482352941175996</v>
      </c>
      <c r="N76" s="11">
        <v>7.0482352941175996</v>
      </c>
      <c r="O76" s="11">
        <v>7.0482352941175996</v>
      </c>
      <c r="P76" s="11">
        <v>6.5685294117647004</v>
      </c>
      <c r="Q76" s="11">
        <v>6.4126470588234996</v>
      </c>
      <c r="R76" s="11">
        <v>6.3839705882353002</v>
      </c>
      <c r="S76" s="11">
        <v>6.3775000000000004</v>
      </c>
      <c r="T76" s="11">
        <v>5.6911764705882</v>
      </c>
      <c r="U76" s="11">
        <v>5.6533823529412004</v>
      </c>
      <c r="V76" s="11">
        <v>5.6533823529412004</v>
      </c>
      <c r="W76" s="11">
        <v>5.7870588235294003</v>
      </c>
      <c r="X76" s="11">
        <v>5.7394029850745998</v>
      </c>
      <c r="Y76" s="11">
        <v>5.7263636363636001</v>
      </c>
      <c r="Z76" s="11">
        <v>5.7404545454545</v>
      </c>
      <c r="AA76" s="11">
        <v>5.7404545454545</v>
      </c>
      <c r="AB76" s="11">
        <v>5.7404545454545</v>
      </c>
      <c r="AC76" s="11">
        <v>5.7404545454545</v>
      </c>
      <c r="AD76" s="11">
        <v>5.7404545454545</v>
      </c>
      <c r="AE76" s="11">
        <v>5.7404545454545</v>
      </c>
      <c r="AF76" s="11">
        <v>5.7404545454545</v>
      </c>
      <c r="AG76" s="11">
        <v>5.7175757575758004</v>
      </c>
      <c r="AH76" s="11">
        <v>6.2987878787879001</v>
      </c>
      <c r="AI76" s="11">
        <v>6.3245454545455004</v>
      </c>
      <c r="AJ76" s="11">
        <v>6.4878787878787998</v>
      </c>
      <c r="AK76" s="11">
        <v>6.5136363636364001</v>
      </c>
      <c r="AL76" s="11">
        <v>6.4560606060605998</v>
      </c>
      <c r="AM76" s="11">
        <v>6.4560606060605998</v>
      </c>
      <c r="AN76" s="11">
        <v>6.3484848484847998</v>
      </c>
      <c r="AO76" s="11">
        <v>6.3484848484847998</v>
      </c>
      <c r="AP76" s="11">
        <v>6.3484848484847998</v>
      </c>
      <c r="AQ76" s="11">
        <v>6.3484848484847998</v>
      </c>
      <c r="AR76" s="11">
        <v>6.5136363636364001</v>
      </c>
      <c r="AS76" s="11">
        <v>6.5136363636364001</v>
      </c>
      <c r="AT76" s="11">
        <v>6.5136363636364001</v>
      </c>
      <c r="AU76" s="11">
        <v>6.4575757575757997</v>
      </c>
      <c r="AV76" s="11">
        <v>6.4350746268657</v>
      </c>
      <c r="AW76" s="11">
        <v>6.38</v>
      </c>
      <c r="AX76" s="11">
        <v>6.38</v>
      </c>
      <c r="AY76" s="11">
        <v>6.3388059701493003</v>
      </c>
      <c r="AZ76" s="11">
        <v>4.8</v>
      </c>
      <c r="BA76" s="11">
        <v>4.8</v>
      </c>
      <c r="BB76" s="11">
        <v>6.1909090909091002</v>
      </c>
      <c r="BC76" s="11">
        <v>6.1909090909091002</v>
      </c>
      <c r="BD76" s="11">
        <v>6.1909090909091002</v>
      </c>
      <c r="BE76" s="11">
        <v>6.2139393939394001</v>
      </c>
      <c r="BF76" s="11">
        <v>6.3363636363635996</v>
      </c>
      <c r="BG76" s="11">
        <v>6.3363636363635996</v>
      </c>
      <c r="BH76" s="11">
        <v>6.3363636363635996</v>
      </c>
      <c r="BI76" s="11">
        <v>6.2969696969697004</v>
      </c>
      <c r="BJ76" s="11">
        <v>6.2969696969697004</v>
      </c>
      <c r="BK76" s="11">
        <v>6.2969696969697004</v>
      </c>
      <c r="BL76" s="11">
        <v>6.2969696969697004</v>
      </c>
      <c r="BM76" s="11">
        <v>6.7007575757576001</v>
      </c>
      <c r="BN76" s="12">
        <v>7.28</v>
      </c>
      <c r="BO76" s="11">
        <v>6.1906592576191004</v>
      </c>
      <c r="BP76" s="11"/>
      <c r="BQ76" s="11"/>
      <c r="BR76" s="11"/>
    </row>
    <row r="77" spans="1:70" ht="14.25" customHeight="1" x14ac:dyDescent="0.35">
      <c r="A77" s="3" t="s">
        <v>101</v>
      </c>
      <c r="B77" s="3" t="s">
        <v>83</v>
      </c>
      <c r="C77" s="10">
        <v>0</v>
      </c>
      <c r="D77" s="11">
        <v>3.9</v>
      </c>
      <c r="E77" s="11">
        <v>5.360447761194</v>
      </c>
      <c r="F77" s="11">
        <v>5.360447761194</v>
      </c>
      <c r="G77" s="11">
        <v>5.360447761194</v>
      </c>
      <c r="H77" s="11">
        <v>5.360447761194</v>
      </c>
      <c r="I77" s="11">
        <v>5.3528358208954998</v>
      </c>
      <c r="J77" s="11">
        <v>3.89</v>
      </c>
      <c r="K77" s="11">
        <v>3.89</v>
      </c>
      <c r="L77" s="11">
        <v>5.3232835820895996</v>
      </c>
      <c r="M77" s="11">
        <v>5.3232835820895996</v>
      </c>
      <c r="N77" s="11">
        <v>5.3232835820895996</v>
      </c>
      <c r="O77" s="11">
        <v>5.3232835820895996</v>
      </c>
      <c r="P77" s="11">
        <v>5.8977611940298997</v>
      </c>
      <c r="Q77" s="11">
        <v>3.87</v>
      </c>
      <c r="R77" s="11">
        <v>3.87</v>
      </c>
      <c r="S77" s="11">
        <v>6.0379411764705999</v>
      </c>
      <c r="T77" s="11">
        <v>5.4830882352941002</v>
      </c>
      <c r="U77" s="11">
        <v>5.4830882352941002</v>
      </c>
      <c r="V77" s="11">
        <v>5.4830882352941002</v>
      </c>
      <c r="W77" s="11">
        <v>5.3447058823529003</v>
      </c>
      <c r="X77" s="11">
        <v>5.2161764705882003</v>
      </c>
      <c r="Y77" s="11">
        <v>5.2008955223880999</v>
      </c>
      <c r="Z77" s="11">
        <v>5.2349253731343</v>
      </c>
      <c r="AA77" s="11">
        <v>5.2349253731343</v>
      </c>
      <c r="AB77" s="11">
        <v>5.2349253731343</v>
      </c>
      <c r="AC77" s="11">
        <v>5.2349253731343</v>
      </c>
      <c r="AD77" s="11">
        <v>5.7249253731343002</v>
      </c>
      <c r="AE77" s="11">
        <v>4.92</v>
      </c>
      <c r="AF77" s="11">
        <v>4.9000000000000004</v>
      </c>
      <c r="AG77" s="11">
        <v>5.8405970149254003</v>
      </c>
      <c r="AH77" s="11">
        <v>6.1677611940299002</v>
      </c>
      <c r="AI77" s="11">
        <v>6.1882089552239004</v>
      </c>
      <c r="AJ77" s="11">
        <v>6.2086567164178996</v>
      </c>
      <c r="AK77" s="11">
        <v>6.27</v>
      </c>
      <c r="AL77" s="11">
        <v>3.9360606060605998</v>
      </c>
      <c r="AM77" s="11">
        <v>3.9</v>
      </c>
      <c r="AN77" s="11">
        <v>6.1148484848485003</v>
      </c>
      <c r="AO77" s="11">
        <v>6.1148484848485003</v>
      </c>
      <c r="AP77" s="11">
        <v>6.1148484848485003</v>
      </c>
      <c r="AQ77" s="11">
        <v>6.1148484848485003</v>
      </c>
      <c r="AR77" s="11">
        <v>6.2590909090908999</v>
      </c>
      <c r="AS77" s="11">
        <v>6.28</v>
      </c>
      <c r="AT77" s="11">
        <v>4.9204477611939996</v>
      </c>
      <c r="AU77" s="11">
        <v>4.87</v>
      </c>
      <c r="AV77" s="11">
        <v>6.1718181818181996</v>
      </c>
      <c r="AW77" s="11">
        <v>6.1718181818181996</v>
      </c>
      <c r="AX77" s="11">
        <v>6.1718181818181996</v>
      </c>
      <c r="AY77" s="11">
        <v>6.1927272727272999</v>
      </c>
      <c r="AZ77" s="11">
        <v>3.87</v>
      </c>
      <c r="BA77" s="11">
        <v>3.87</v>
      </c>
      <c r="BB77" s="11">
        <v>6.0790909090909002</v>
      </c>
      <c r="BC77" s="11">
        <v>6.0790909090909002</v>
      </c>
      <c r="BD77" s="11">
        <v>6.0790909090909002</v>
      </c>
      <c r="BE77" s="11">
        <v>6.1148484848485003</v>
      </c>
      <c r="BF77" s="11">
        <v>6.2590909090908999</v>
      </c>
      <c r="BG77" s="11">
        <v>6.28</v>
      </c>
      <c r="BH77" s="11">
        <v>6.28</v>
      </c>
      <c r="BI77" s="11">
        <v>6.28</v>
      </c>
      <c r="BJ77" s="11">
        <v>6.28</v>
      </c>
      <c r="BK77" s="11">
        <v>6.28</v>
      </c>
      <c r="BL77" s="11">
        <v>6.28</v>
      </c>
      <c r="BM77" s="11">
        <v>6.16</v>
      </c>
      <c r="BN77" s="12">
        <v>6.01</v>
      </c>
      <c r="BO77" s="11">
        <v>5.4893345814055001</v>
      </c>
      <c r="BP77" s="11"/>
      <c r="BQ77" s="11"/>
      <c r="BR77" s="11"/>
    </row>
    <row r="78" spans="1:70" ht="14.25" customHeight="1" x14ac:dyDescent="0.35">
      <c r="A78" s="3" t="s">
        <v>101</v>
      </c>
      <c r="B78" s="3" t="s">
        <v>84</v>
      </c>
      <c r="C78" s="10">
        <v>0</v>
      </c>
      <c r="D78" s="11">
        <v>4.9000000000000004</v>
      </c>
      <c r="E78" s="11">
        <v>9.3877611940299008</v>
      </c>
      <c r="F78" s="11">
        <v>9.3877611940299008</v>
      </c>
      <c r="G78" s="11">
        <v>9.3877611940299008</v>
      </c>
      <c r="H78" s="11">
        <v>9.3877611940299008</v>
      </c>
      <c r="I78" s="11">
        <v>9.5447761194030001</v>
      </c>
      <c r="J78" s="11">
        <v>5.9</v>
      </c>
      <c r="K78" s="11">
        <v>5.9</v>
      </c>
      <c r="L78" s="11">
        <v>9.3628358208954996</v>
      </c>
      <c r="M78" s="11">
        <v>9.3628358208954996</v>
      </c>
      <c r="N78" s="11">
        <v>9.3628358208954996</v>
      </c>
      <c r="O78" s="11">
        <v>9.4325373134327997</v>
      </c>
      <c r="P78" s="11">
        <v>9.5597014925373003</v>
      </c>
      <c r="Q78" s="11">
        <v>4.9000000000000004</v>
      </c>
      <c r="R78" s="11">
        <v>4.9000000000000004</v>
      </c>
      <c r="S78" s="11">
        <v>9.5194029850745991</v>
      </c>
      <c r="T78" s="11">
        <v>8.7671641791044994</v>
      </c>
      <c r="U78" s="11">
        <v>8.7450746268656996</v>
      </c>
      <c r="V78" s="11">
        <v>8.7671641791044994</v>
      </c>
      <c r="W78" s="11">
        <v>9.1922388059700992</v>
      </c>
      <c r="X78" s="11">
        <v>9.2929411764706007</v>
      </c>
      <c r="Y78" s="11">
        <v>9.2862686567164001</v>
      </c>
      <c r="Z78" s="11">
        <v>9.2011940298507007</v>
      </c>
      <c r="AA78" s="11">
        <v>9.2011940298507007</v>
      </c>
      <c r="AB78" s="11">
        <v>9.2011940298507007</v>
      </c>
      <c r="AC78" s="11">
        <v>9.2011940298507007</v>
      </c>
      <c r="AD78" s="11">
        <v>9.2011940298507007</v>
      </c>
      <c r="AE78" s="11">
        <v>4.9000000000000004</v>
      </c>
      <c r="AF78" s="11">
        <v>4.9000000000000004</v>
      </c>
      <c r="AG78" s="11">
        <v>9.1421212121212001</v>
      </c>
      <c r="AH78" s="11">
        <v>10.140757575758</v>
      </c>
      <c r="AI78" s="11">
        <v>10.180303030303</v>
      </c>
      <c r="AJ78" s="11">
        <v>10.219090909090999</v>
      </c>
      <c r="AK78" s="11">
        <v>10.49</v>
      </c>
      <c r="AL78" s="11">
        <v>10.49</v>
      </c>
      <c r="AM78" s="11">
        <v>10.49</v>
      </c>
      <c r="AN78" s="11">
        <v>10.402727272727001</v>
      </c>
      <c r="AO78" s="11">
        <v>10.33303030303</v>
      </c>
      <c r="AP78" s="11">
        <v>10.387272727273</v>
      </c>
      <c r="AQ78" s="11">
        <v>10.387272727273</v>
      </c>
      <c r="AR78" s="11">
        <v>10.49</v>
      </c>
      <c r="AS78" s="11">
        <v>10.49</v>
      </c>
      <c r="AT78" s="11">
        <v>4.9832835820895998</v>
      </c>
      <c r="AU78" s="11">
        <v>4.9000000000000004</v>
      </c>
      <c r="AV78" s="11">
        <v>10.296363636363999</v>
      </c>
      <c r="AW78" s="11">
        <v>10.211818181818</v>
      </c>
      <c r="AX78" s="11">
        <v>10.335757575758</v>
      </c>
      <c r="AY78" s="11">
        <v>10.493939393939</v>
      </c>
      <c r="AZ78" s="11">
        <v>10.553030303030001</v>
      </c>
      <c r="BA78" s="11">
        <v>10.582575757576</v>
      </c>
      <c r="BB78" s="11">
        <v>10.544090909091</v>
      </c>
      <c r="BC78" s="11">
        <v>10.544090909091</v>
      </c>
      <c r="BD78" s="11">
        <v>10.544090909091</v>
      </c>
      <c r="BE78" s="11">
        <v>10.544090909091</v>
      </c>
      <c r="BF78" s="11">
        <v>10.67</v>
      </c>
      <c r="BG78" s="11">
        <v>10.67</v>
      </c>
      <c r="BH78" s="11">
        <v>10.67</v>
      </c>
      <c r="BI78" s="11">
        <v>10.7</v>
      </c>
      <c r="BJ78" s="11">
        <v>10.7</v>
      </c>
      <c r="BK78" s="11">
        <v>10.7</v>
      </c>
      <c r="BL78" s="11">
        <v>10.7</v>
      </c>
      <c r="BM78" s="11">
        <v>12.13</v>
      </c>
      <c r="BN78" s="12">
        <v>9.39</v>
      </c>
      <c r="BO78" s="11">
        <v>9.2769112862459995</v>
      </c>
      <c r="BP78" s="11"/>
      <c r="BQ78" s="11"/>
      <c r="BR78" s="11"/>
    </row>
    <row r="79" spans="1:70" ht="14.25" customHeight="1" x14ac:dyDescent="0.35">
      <c r="A79" s="3" t="s">
        <v>101</v>
      </c>
      <c r="B79" s="3" t="s">
        <v>85</v>
      </c>
      <c r="C79" s="10">
        <v>0</v>
      </c>
      <c r="D79" s="11">
        <v>2.57</v>
      </c>
      <c r="E79" s="11">
        <v>3.5594029850746001</v>
      </c>
      <c r="F79" s="11">
        <v>3.5594029850746001</v>
      </c>
      <c r="G79" s="11">
        <v>3.5594029850746001</v>
      </c>
      <c r="H79" s="11">
        <v>3.5594029850746001</v>
      </c>
      <c r="I79" s="11">
        <v>3.6356716417910002</v>
      </c>
      <c r="J79" s="11">
        <v>2.57</v>
      </c>
      <c r="K79" s="11">
        <v>2.57</v>
      </c>
      <c r="L79" s="11">
        <v>3.5395522388059999</v>
      </c>
      <c r="M79" s="11">
        <v>3.5395522388059999</v>
      </c>
      <c r="N79" s="11">
        <v>3.5395522388059999</v>
      </c>
      <c r="O79" s="11">
        <v>3.5395522388059999</v>
      </c>
      <c r="P79" s="11">
        <v>3.6138805970149002</v>
      </c>
      <c r="Q79" s="11">
        <v>2.57</v>
      </c>
      <c r="R79" s="11">
        <v>2.57</v>
      </c>
      <c r="S79" s="11">
        <v>3.5691044776119001</v>
      </c>
      <c r="T79" s="11">
        <v>2.7405970149254002</v>
      </c>
      <c r="U79" s="11">
        <v>2.7405970149254002</v>
      </c>
      <c r="V79" s="11">
        <v>2.7405970149254002</v>
      </c>
      <c r="W79" s="11">
        <v>2.7867164179103998</v>
      </c>
      <c r="X79" s="11">
        <v>2.2819402985075001</v>
      </c>
      <c r="Y79" s="11">
        <v>2.2000000000000002</v>
      </c>
      <c r="Z79" s="11">
        <v>2.7063636363636001</v>
      </c>
      <c r="AA79" s="11">
        <v>2.7063636363636001</v>
      </c>
      <c r="AB79" s="11">
        <v>2.7063636363636001</v>
      </c>
      <c r="AC79" s="11">
        <v>2.7063636363636001</v>
      </c>
      <c r="AD79" s="11">
        <v>2.7063636363636001</v>
      </c>
      <c r="AE79" s="11">
        <v>2.2000000000000002</v>
      </c>
      <c r="AF79" s="11">
        <v>2.2000000000000002</v>
      </c>
      <c r="AG79" s="11">
        <v>2.7190909090908999</v>
      </c>
      <c r="AH79" s="11">
        <v>3.54</v>
      </c>
      <c r="AI79" s="11">
        <v>3.5951515151515001</v>
      </c>
      <c r="AJ79" s="11">
        <v>3.5951515151515001</v>
      </c>
      <c r="AK79" s="11">
        <v>3.6381818181818</v>
      </c>
      <c r="AL79" s="11">
        <v>2.5974242424242</v>
      </c>
      <c r="AM79" s="11">
        <v>2.58</v>
      </c>
      <c r="AN79" s="11">
        <v>3.5559090909091</v>
      </c>
      <c r="AO79" s="11">
        <v>3.5559090909091</v>
      </c>
      <c r="AP79" s="11">
        <v>3.5559090909091</v>
      </c>
      <c r="AQ79" s="11">
        <v>3.5559090909091</v>
      </c>
      <c r="AR79" s="11">
        <v>3.6381818181818</v>
      </c>
      <c r="AS79" s="11">
        <v>3.6381818181818</v>
      </c>
      <c r="AT79" s="11">
        <v>2.5871641791045001</v>
      </c>
      <c r="AU79" s="11">
        <v>2.56</v>
      </c>
      <c r="AV79" s="11">
        <v>3.5951515151515001</v>
      </c>
      <c r="AW79" s="11">
        <v>3.5951515151515001</v>
      </c>
      <c r="AX79" s="11">
        <v>3.5951515151515001</v>
      </c>
      <c r="AY79" s="11">
        <v>3.63</v>
      </c>
      <c r="AZ79" s="11">
        <v>2.56</v>
      </c>
      <c r="BA79" s="11">
        <v>2.5499999999999998</v>
      </c>
      <c r="BB79" s="11">
        <v>3.5672727272726998</v>
      </c>
      <c r="BC79" s="11">
        <v>3.5672727272726998</v>
      </c>
      <c r="BD79" s="11">
        <v>3.5672727272726998</v>
      </c>
      <c r="BE79" s="11">
        <v>3.63</v>
      </c>
      <c r="BF79" s="11">
        <v>3.7109090909090998</v>
      </c>
      <c r="BG79" s="11">
        <v>3.7109090909090998</v>
      </c>
      <c r="BH79" s="11">
        <v>3.7109090909090998</v>
      </c>
      <c r="BI79" s="11">
        <v>3.7181818181818</v>
      </c>
      <c r="BJ79" s="11">
        <v>3.7181818181818</v>
      </c>
      <c r="BK79" s="11">
        <v>3.7181818181818</v>
      </c>
      <c r="BL79" s="11">
        <v>3.7181818181818</v>
      </c>
      <c r="BM79" s="11">
        <v>3.5654545454545001</v>
      </c>
      <c r="BN79" s="12">
        <v>3.7648484848485002</v>
      </c>
      <c r="BO79" s="11">
        <v>3.1907595089070999</v>
      </c>
      <c r="BP79" s="11"/>
      <c r="BQ79" s="11"/>
      <c r="BR79" s="11"/>
    </row>
    <row r="80" spans="1:70" ht="14.25" customHeight="1" x14ac:dyDescent="0.35">
      <c r="A80" s="3" t="s">
        <v>101</v>
      </c>
      <c r="B80" s="3" t="s">
        <v>86</v>
      </c>
      <c r="C80" s="10">
        <v>0</v>
      </c>
      <c r="D80" s="11">
        <v>3.4871641791045001</v>
      </c>
      <c r="E80" s="11">
        <v>4.59</v>
      </c>
      <c r="F80" s="11">
        <v>4.54</v>
      </c>
      <c r="G80" s="11">
        <v>4.5</v>
      </c>
      <c r="H80" s="11">
        <v>4.5</v>
      </c>
      <c r="I80" s="11">
        <v>4.5</v>
      </c>
      <c r="J80" s="11">
        <v>3.33</v>
      </c>
      <c r="K80" s="11">
        <v>3.33</v>
      </c>
      <c r="L80" s="11">
        <v>4.1100000000000003</v>
      </c>
      <c r="M80" s="11">
        <v>4.1100000000000003</v>
      </c>
      <c r="N80" s="11">
        <v>4.1100000000000003</v>
      </c>
      <c r="O80" s="11">
        <v>4.1100000000000003</v>
      </c>
      <c r="P80" s="11">
        <v>4.1100000000000003</v>
      </c>
      <c r="Q80" s="11">
        <v>3.33</v>
      </c>
      <c r="R80" s="11">
        <v>3.33</v>
      </c>
      <c r="S80" s="11">
        <v>4.1100000000000003</v>
      </c>
      <c r="T80" s="11">
        <v>4.1100000000000003</v>
      </c>
      <c r="U80" s="11">
        <v>4.1100000000000003</v>
      </c>
      <c r="V80" s="11">
        <v>4.1100000000000003</v>
      </c>
      <c r="W80" s="11">
        <v>4.1100000000000003</v>
      </c>
      <c r="X80" s="11">
        <v>3.3416417910448</v>
      </c>
      <c r="Y80" s="11">
        <v>3.33</v>
      </c>
      <c r="Z80" s="11">
        <v>4.0856060606061</v>
      </c>
      <c r="AA80" s="11">
        <v>4.0856060606061</v>
      </c>
      <c r="AB80" s="11">
        <v>4.0856060606061</v>
      </c>
      <c r="AC80" s="11">
        <v>4.0856060606061</v>
      </c>
      <c r="AD80" s="11">
        <v>4.0856060606061</v>
      </c>
      <c r="AE80" s="11">
        <v>3.33</v>
      </c>
      <c r="AF80" s="11">
        <v>3.33</v>
      </c>
      <c r="AG80" s="11">
        <v>4.0981818181817999</v>
      </c>
      <c r="AH80" s="11">
        <v>4.0981818181817999</v>
      </c>
      <c r="AI80" s="11">
        <v>4.0981818181817999</v>
      </c>
      <c r="AJ80" s="11">
        <v>4.0981818181817999</v>
      </c>
      <c r="AK80" s="11">
        <v>4.1100000000000003</v>
      </c>
      <c r="AL80" s="11">
        <v>3.3418181818182</v>
      </c>
      <c r="AM80" s="11">
        <v>3.33</v>
      </c>
      <c r="AN80" s="11">
        <v>4.1100000000000003</v>
      </c>
      <c r="AO80" s="11">
        <v>4.1100000000000003</v>
      </c>
      <c r="AP80" s="11">
        <v>4.1100000000000003</v>
      </c>
      <c r="AQ80" s="11">
        <v>4.1100000000000003</v>
      </c>
      <c r="AR80" s="11">
        <v>4.1100000000000003</v>
      </c>
      <c r="AS80" s="11">
        <v>4.1100000000000003</v>
      </c>
      <c r="AT80" s="11">
        <v>3.3416417910448</v>
      </c>
      <c r="AU80" s="11">
        <v>3.33</v>
      </c>
      <c r="AV80" s="11">
        <v>4.1100000000000003</v>
      </c>
      <c r="AW80" s="11">
        <v>4.1100000000000003</v>
      </c>
      <c r="AX80" s="11">
        <v>4.1100000000000003</v>
      </c>
      <c r="AY80" s="11">
        <v>4.1100000000000003</v>
      </c>
      <c r="AZ80" s="11">
        <v>3.33</v>
      </c>
      <c r="BA80" s="11">
        <v>3.33</v>
      </c>
      <c r="BB80" s="11">
        <v>4.0745454545455004</v>
      </c>
      <c r="BC80" s="11">
        <v>4.0745454545455004</v>
      </c>
      <c r="BD80" s="11">
        <v>4.0745454545455004</v>
      </c>
      <c r="BE80" s="11">
        <v>4.0863636363635996</v>
      </c>
      <c r="BF80" s="11">
        <v>4.1100000000000003</v>
      </c>
      <c r="BG80" s="11">
        <v>4.1100000000000003</v>
      </c>
      <c r="BH80" s="11">
        <v>4.1100000000000003</v>
      </c>
      <c r="BI80" s="11">
        <v>4.1100000000000003</v>
      </c>
      <c r="BJ80" s="11">
        <v>4.1100000000000003</v>
      </c>
      <c r="BK80" s="11">
        <v>4.1100000000000003</v>
      </c>
      <c r="BL80" s="11">
        <v>4.1100000000000003</v>
      </c>
      <c r="BM80" s="11">
        <v>4.1100000000000003</v>
      </c>
      <c r="BN80" s="12">
        <v>4.1100000000000003</v>
      </c>
      <c r="BO80" s="11">
        <v>3.9531132825608002</v>
      </c>
      <c r="BP80" s="11"/>
      <c r="BQ80" s="11"/>
      <c r="BR80" s="11"/>
    </row>
    <row r="81" spans="1:70" ht="14.25" customHeight="1" x14ac:dyDescent="0.35">
      <c r="A81" s="3" t="s">
        <v>101</v>
      </c>
      <c r="B81" s="3" t="s">
        <v>87</v>
      </c>
      <c r="C81" s="10">
        <v>0</v>
      </c>
      <c r="D81" s="11">
        <v>6.9</v>
      </c>
      <c r="E81" s="11">
        <v>10.461194029851001</v>
      </c>
      <c r="F81" s="11">
        <v>10.461194029851001</v>
      </c>
      <c r="G81" s="11">
        <v>10.461194029851001</v>
      </c>
      <c r="H81" s="11">
        <v>10.461194029851001</v>
      </c>
      <c r="I81" s="11">
        <v>10.461194029851001</v>
      </c>
      <c r="J81" s="11">
        <v>6.9</v>
      </c>
      <c r="K81" s="11">
        <v>6.9</v>
      </c>
      <c r="L81" s="11">
        <v>10.5</v>
      </c>
      <c r="M81" s="11">
        <v>10.5</v>
      </c>
      <c r="N81" s="11">
        <v>10.5</v>
      </c>
      <c r="O81" s="11">
        <v>10.5</v>
      </c>
      <c r="P81" s="11">
        <v>10.5</v>
      </c>
      <c r="Q81" s="11">
        <v>7.9</v>
      </c>
      <c r="R81" s="11">
        <v>7.9</v>
      </c>
      <c r="S81" s="11">
        <v>10.476119402985001</v>
      </c>
      <c r="T81" s="11">
        <v>10.476119402985001</v>
      </c>
      <c r="U81" s="11">
        <v>10.476119402985001</v>
      </c>
      <c r="V81" s="11">
        <v>10.476119402985001</v>
      </c>
      <c r="W81" s="11">
        <v>10.476119402985001</v>
      </c>
      <c r="X81" s="11">
        <v>7.9388059701492999</v>
      </c>
      <c r="Y81" s="11">
        <v>7.9</v>
      </c>
      <c r="Z81" s="11">
        <v>4.9832835820895998</v>
      </c>
      <c r="AA81" s="11">
        <v>4.9000000000000004</v>
      </c>
      <c r="AB81" s="11">
        <v>4.9000000000000004</v>
      </c>
      <c r="AC81" s="11">
        <v>4.9000000000000004</v>
      </c>
      <c r="AD81" s="11">
        <v>4.9000000000000004</v>
      </c>
      <c r="AE81" s="11">
        <v>4.9000000000000004</v>
      </c>
      <c r="AF81" s="11">
        <v>4.9000000000000004</v>
      </c>
      <c r="AG81" s="11">
        <v>4.9832835820895998</v>
      </c>
      <c r="AH81" s="11">
        <v>4.9846969696969996</v>
      </c>
      <c r="AI81" s="11">
        <v>4.9846969696969996</v>
      </c>
      <c r="AJ81" s="11">
        <v>10.49</v>
      </c>
      <c r="AK81" s="11">
        <v>10.49</v>
      </c>
      <c r="AL81" s="11">
        <v>7.9096969696970003</v>
      </c>
      <c r="AM81" s="11">
        <v>7.87</v>
      </c>
      <c r="AN81" s="11">
        <v>10.349393939394</v>
      </c>
      <c r="AO81" s="11">
        <v>10.349393939394</v>
      </c>
      <c r="AP81" s="11">
        <v>10.349393939394</v>
      </c>
      <c r="AQ81" s="11">
        <v>10.349393939394</v>
      </c>
      <c r="AR81" s="11">
        <v>10.49</v>
      </c>
      <c r="AS81" s="11">
        <v>10.49</v>
      </c>
      <c r="AT81" s="11">
        <v>4.9832835820895998</v>
      </c>
      <c r="AU81" s="11">
        <v>4.9000000000000004</v>
      </c>
      <c r="AV81" s="11">
        <v>10.311818181817999</v>
      </c>
      <c r="AW81" s="11">
        <v>10.311818181817999</v>
      </c>
      <c r="AX81" s="11">
        <v>10.311818181817999</v>
      </c>
      <c r="AY81" s="11">
        <v>10.335757575758</v>
      </c>
      <c r="AZ81" s="11">
        <v>7.85</v>
      </c>
      <c r="BA81" s="11">
        <v>7.85</v>
      </c>
      <c r="BB81" s="11">
        <v>10.224545454545</v>
      </c>
      <c r="BC81" s="11">
        <v>10.224545454545</v>
      </c>
      <c r="BD81" s="11">
        <v>10.224545454545</v>
      </c>
      <c r="BE81" s="11">
        <v>10.302727272726999</v>
      </c>
      <c r="BF81" s="11">
        <v>10.465909090908999</v>
      </c>
      <c r="BG81" s="11">
        <v>10.49</v>
      </c>
      <c r="BH81" s="11">
        <v>10.49</v>
      </c>
      <c r="BI81" s="11">
        <v>10.49</v>
      </c>
      <c r="BJ81" s="11">
        <v>10.49</v>
      </c>
      <c r="BK81" s="11">
        <v>10.49</v>
      </c>
      <c r="BL81" s="11">
        <v>10.49</v>
      </c>
      <c r="BM81" s="11">
        <v>10.28</v>
      </c>
      <c r="BN81" s="12">
        <v>10.01</v>
      </c>
      <c r="BO81" s="11">
        <v>8.8631512160604995</v>
      </c>
      <c r="BP81" s="11"/>
      <c r="BQ81" s="11"/>
      <c r="BR81" s="11"/>
    </row>
    <row r="82" spans="1:70" ht="14.25" customHeight="1" x14ac:dyDescent="0.35">
      <c r="A82" s="3" t="s">
        <v>101</v>
      </c>
      <c r="B82" s="3" t="s">
        <v>88</v>
      </c>
      <c r="C82" s="10">
        <v>0</v>
      </c>
      <c r="D82" s="11">
        <v>9.17</v>
      </c>
      <c r="E82" s="11">
        <v>9.18</v>
      </c>
      <c r="F82" s="11">
        <v>9.18</v>
      </c>
      <c r="G82" s="11">
        <v>9.18</v>
      </c>
      <c r="H82" s="11">
        <v>9.18</v>
      </c>
      <c r="I82" s="11">
        <v>9.18</v>
      </c>
      <c r="J82" s="11">
        <v>9.18</v>
      </c>
      <c r="K82" s="11">
        <v>9.18</v>
      </c>
      <c r="L82" s="11">
        <v>8.9758208955223999</v>
      </c>
      <c r="M82" s="11">
        <v>8.9758208955223999</v>
      </c>
      <c r="N82" s="11">
        <v>8.9758208955223999</v>
      </c>
      <c r="O82" s="11">
        <v>8.9758208955223999</v>
      </c>
      <c r="P82" s="11">
        <v>9.18</v>
      </c>
      <c r="Q82" s="11">
        <v>9.18</v>
      </c>
      <c r="R82" s="11">
        <v>9.18</v>
      </c>
      <c r="S82" s="11">
        <v>8.9910447761194003</v>
      </c>
      <c r="T82" s="11">
        <v>8.9910447761194003</v>
      </c>
      <c r="U82" s="11">
        <v>8.9910447761194003</v>
      </c>
      <c r="V82" s="11">
        <v>8.9910447761194003</v>
      </c>
      <c r="W82" s="11">
        <v>9.18</v>
      </c>
      <c r="X82" s="11">
        <v>9.1310447761193991</v>
      </c>
      <c r="Y82" s="11">
        <v>9.1204545454544999</v>
      </c>
      <c r="Z82" s="11">
        <v>8.9181818181818002</v>
      </c>
      <c r="AA82" s="11">
        <v>8.9181818181818002</v>
      </c>
      <c r="AB82" s="11">
        <v>8.8539393939394007</v>
      </c>
      <c r="AC82" s="11">
        <v>8.8539393939394007</v>
      </c>
      <c r="AD82" s="11">
        <v>8.9181818181818002</v>
      </c>
      <c r="AE82" s="11">
        <v>9.17</v>
      </c>
      <c r="AF82" s="11">
        <v>9.17</v>
      </c>
      <c r="AG82" s="11">
        <v>8.9181818181818002</v>
      </c>
      <c r="AH82" s="11">
        <v>8.9181818181818002</v>
      </c>
      <c r="AI82" s="11">
        <v>8.9181818181818002</v>
      </c>
      <c r="AJ82" s="11">
        <v>9.17</v>
      </c>
      <c r="AK82" s="11">
        <v>9.17</v>
      </c>
      <c r="AL82" s="11">
        <v>9.17</v>
      </c>
      <c r="AM82" s="11">
        <v>9.17</v>
      </c>
      <c r="AN82" s="11">
        <v>8.9181818181818002</v>
      </c>
      <c r="AO82" s="11">
        <v>8.9181818181818002</v>
      </c>
      <c r="AP82" s="11">
        <v>8.9181818181818002</v>
      </c>
      <c r="AQ82" s="11">
        <v>8.9181818181818002</v>
      </c>
      <c r="AR82" s="11">
        <v>9.17</v>
      </c>
      <c r="AS82" s="11">
        <v>9.17</v>
      </c>
      <c r="AT82" s="11">
        <v>9.17</v>
      </c>
      <c r="AU82" s="11">
        <v>9.17</v>
      </c>
      <c r="AV82" s="11">
        <v>9.17</v>
      </c>
      <c r="AW82" s="11">
        <v>9.1053030303030003</v>
      </c>
      <c r="AX82" s="11">
        <v>9.1053030303030003</v>
      </c>
      <c r="AY82" s="11">
        <v>8.6</v>
      </c>
      <c r="AZ82" s="11">
        <v>7.7764179104478002</v>
      </c>
      <c r="BA82" s="11">
        <v>7.75</v>
      </c>
      <c r="BB82" s="11">
        <v>7.6592537313433002</v>
      </c>
      <c r="BC82" s="11">
        <v>7.6592537313433002</v>
      </c>
      <c r="BD82" s="11">
        <v>7.6592537313433002</v>
      </c>
      <c r="BE82" s="11">
        <v>7.7262686567163996</v>
      </c>
      <c r="BF82" s="11">
        <v>7.8074626865671997</v>
      </c>
      <c r="BG82" s="11">
        <v>7.7987878787879001</v>
      </c>
      <c r="BH82" s="11">
        <v>7.7987878787879001</v>
      </c>
      <c r="BI82" s="11">
        <v>7.7987878787879001</v>
      </c>
      <c r="BJ82" s="11">
        <v>7.7987878787879001</v>
      </c>
      <c r="BK82" s="11">
        <v>7.7987878787879001</v>
      </c>
      <c r="BL82" s="11">
        <v>7.7987878787879001</v>
      </c>
      <c r="BM82" s="11">
        <v>7.0724242424241996</v>
      </c>
      <c r="BN82" s="12">
        <v>7.01</v>
      </c>
      <c r="BO82" s="11">
        <v>8.7539085000219004</v>
      </c>
      <c r="BP82" s="11"/>
      <c r="BQ82" s="11"/>
      <c r="BR82" s="11"/>
    </row>
    <row r="83" spans="1:70" ht="14.25" customHeight="1" x14ac:dyDescent="0.35">
      <c r="A83" s="3" t="s">
        <v>101</v>
      </c>
      <c r="B83" s="3" t="s">
        <v>89</v>
      </c>
      <c r="C83" s="10">
        <v>0</v>
      </c>
      <c r="D83" s="11">
        <v>5.86</v>
      </c>
      <c r="E83" s="11">
        <v>8.9902985074627004</v>
      </c>
      <c r="F83" s="11">
        <v>8.9902985074627004</v>
      </c>
      <c r="G83" s="11">
        <v>8.9902985074627004</v>
      </c>
      <c r="H83" s="11">
        <v>8.9902985074627004</v>
      </c>
      <c r="I83" s="11">
        <v>9.1946268656715997</v>
      </c>
      <c r="J83" s="11">
        <v>6.84</v>
      </c>
      <c r="K83" s="11">
        <v>6.84</v>
      </c>
      <c r="L83" s="11">
        <v>8.9150746268656995</v>
      </c>
      <c r="M83" s="11">
        <v>8.9150746268656995</v>
      </c>
      <c r="N83" s="11">
        <v>8.9150746268656995</v>
      </c>
      <c r="O83" s="11">
        <v>8.9150746268656995</v>
      </c>
      <c r="P83" s="11">
        <v>7.9829850746269004</v>
      </c>
      <c r="Q83" s="11">
        <v>5.86</v>
      </c>
      <c r="R83" s="11">
        <v>5.86</v>
      </c>
      <c r="S83" s="11">
        <v>7.4573529411764996</v>
      </c>
      <c r="T83" s="11">
        <v>6.3282352941175999</v>
      </c>
      <c r="U83" s="11">
        <v>6.3282352941175999</v>
      </c>
      <c r="V83" s="11">
        <v>6.3282352941175999</v>
      </c>
      <c r="W83" s="11">
        <v>7.0717647058823996</v>
      </c>
      <c r="X83" s="11">
        <v>4.9344117647059003</v>
      </c>
      <c r="Y83" s="11">
        <v>4.87</v>
      </c>
      <c r="Z83" s="11">
        <v>7.1285074626866001</v>
      </c>
      <c r="AA83" s="11">
        <v>7.1285074626866001</v>
      </c>
      <c r="AB83" s="11">
        <v>7.1285074626866001</v>
      </c>
      <c r="AC83" s="11">
        <v>7.1285074626866001</v>
      </c>
      <c r="AD83" s="11">
        <v>7.1285074626866001</v>
      </c>
      <c r="AE83" s="11">
        <v>4.88</v>
      </c>
      <c r="AF83" s="11">
        <v>4.88</v>
      </c>
      <c r="AG83" s="11">
        <v>7.2754545454545001</v>
      </c>
      <c r="AH83" s="11">
        <v>8.8907575757576005</v>
      </c>
      <c r="AI83" s="11">
        <v>8.9572727272727004</v>
      </c>
      <c r="AJ83" s="11">
        <v>9.0239393939394006</v>
      </c>
      <c r="AK83" s="11">
        <v>9.1984848484847994</v>
      </c>
      <c r="AL83" s="11">
        <v>5.9019696969697</v>
      </c>
      <c r="AM83" s="11">
        <v>5.85</v>
      </c>
      <c r="AN83" s="11">
        <v>8.8913636363636002</v>
      </c>
      <c r="AO83" s="11">
        <v>8.8913636363636002</v>
      </c>
      <c r="AP83" s="11">
        <v>8.8913636363636002</v>
      </c>
      <c r="AQ83" s="11">
        <v>8.8913636363636002</v>
      </c>
      <c r="AR83" s="11">
        <v>9.1472727272726999</v>
      </c>
      <c r="AS83" s="11">
        <v>9.1984848484847994</v>
      </c>
      <c r="AT83" s="11">
        <v>5.9207462686566998</v>
      </c>
      <c r="AU83" s="11">
        <v>5.87</v>
      </c>
      <c r="AV83" s="11">
        <v>9.1113636363636008</v>
      </c>
      <c r="AW83" s="11">
        <v>9.1113636363636008</v>
      </c>
      <c r="AX83" s="11">
        <v>9.1113636363636008</v>
      </c>
      <c r="AY83" s="11">
        <v>7.8866666666666996</v>
      </c>
      <c r="AZ83" s="11">
        <v>5.87</v>
      </c>
      <c r="BA83" s="11">
        <v>5.894328358209</v>
      </c>
      <c r="BB83" s="11">
        <v>7.2998507462687003</v>
      </c>
      <c r="BC83" s="11">
        <v>7.2998507462687003</v>
      </c>
      <c r="BD83" s="11">
        <v>7.2998507462687003</v>
      </c>
      <c r="BE83" s="11">
        <v>7.3229850746269003</v>
      </c>
      <c r="BF83" s="11">
        <v>7.4167164179103997</v>
      </c>
      <c r="BG83" s="11">
        <v>7.4356060606060996</v>
      </c>
      <c r="BH83" s="11">
        <v>7.4356060606060996</v>
      </c>
      <c r="BI83" s="11">
        <v>7.4356060606060996</v>
      </c>
      <c r="BJ83" s="11">
        <v>7.4356060606060996</v>
      </c>
      <c r="BK83" s="11">
        <v>7.4356060606060996</v>
      </c>
      <c r="BL83" s="11">
        <v>7.4356060606060996</v>
      </c>
      <c r="BM83" s="11">
        <v>7.2439393939394003</v>
      </c>
      <c r="BN83" s="12">
        <v>9.2244776119402996</v>
      </c>
      <c r="BO83" s="11">
        <v>7.5009940271903002</v>
      </c>
      <c r="BP83" s="11"/>
      <c r="BQ83" s="11"/>
      <c r="BR83" s="11"/>
    </row>
    <row r="84" spans="1:70" ht="14.25" customHeight="1" x14ac:dyDescent="0.35">
      <c r="A84" s="3" t="s">
        <v>101</v>
      </c>
      <c r="B84" s="3" t="s">
        <v>90</v>
      </c>
      <c r="C84" s="10">
        <v>0</v>
      </c>
      <c r="D84" s="11">
        <v>19.760000000000002</v>
      </c>
      <c r="E84" s="11">
        <v>12.9</v>
      </c>
      <c r="F84" s="11">
        <v>14.9</v>
      </c>
      <c r="G84" s="11">
        <v>14.9</v>
      </c>
      <c r="H84" s="11">
        <v>20.43</v>
      </c>
      <c r="I84" s="11">
        <v>20.43</v>
      </c>
      <c r="J84" s="11">
        <v>20.43</v>
      </c>
      <c r="K84" s="11">
        <v>20.43</v>
      </c>
      <c r="L84" s="11">
        <v>28.065294117646999</v>
      </c>
      <c r="M84" s="11">
        <v>29.191323529411999</v>
      </c>
      <c r="N84" s="11">
        <v>17.208235294118001</v>
      </c>
      <c r="O84" s="11">
        <v>29.48</v>
      </c>
      <c r="P84" s="11">
        <v>26.044411764705998</v>
      </c>
      <c r="Q84" s="11">
        <v>25.46</v>
      </c>
      <c r="R84" s="11">
        <v>25.37</v>
      </c>
      <c r="S84" s="11">
        <v>25.44</v>
      </c>
      <c r="T84" s="11">
        <v>25.285</v>
      </c>
      <c r="U84" s="11">
        <v>25.13</v>
      </c>
      <c r="V84" s="11">
        <v>25.13</v>
      </c>
      <c r="W84" s="11">
        <v>25.206176470588002</v>
      </c>
      <c r="X84" s="11">
        <v>19.981343283582</v>
      </c>
      <c r="Y84" s="11">
        <v>19.899999999999999</v>
      </c>
      <c r="Z84" s="11">
        <v>20.559104477611999</v>
      </c>
      <c r="AA84" s="11">
        <v>20.486515151515</v>
      </c>
      <c r="AB84" s="11">
        <v>20.486515151515</v>
      </c>
      <c r="AC84" s="11">
        <v>20.486515151515</v>
      </c>
      <c r="AD84" s="11">
        <v>21.088484848484999</v>
      </c>
      <c r="AE84" s="11">
        <v>20.770298507463</v>
      </c>
      <c r="AF84" s="11">
        <v>20.902985074627001</v>
      </c>
      <c r="AG84" s="11">
        <v>20.94</v>
      </c>
      <c r="AH84" s="11">
        <v>20.94</v>
      </c>
      <c r="AI84" s="11">
        <v>20.355522388059999</v>
      </c>
      <c r="AJ84" s="11">
        <v>20.94</v>
      </c>
      <c r="AK84" s="11">
        <v>20.94</v>
      </c>
      <c r="AL84" s="11">
        <v>20.863636363636001</v>
      </c>
      <c r="AM84" s="11">
        <v>20.847575757575999</v>
      </c>
      <c r="AN84" s="11">
        <v>24.97</v>
      </c>
      <c r="AO84" s="11">
        <v>25.35</v>
      </c>
      <c r="AP84" s="11">
        <v>25.42</v>
      </c>
      <c r="AQ84" s="11">
        <v>25.42</v>
      </c>
      <c r="AR84" s="11">
        <v>25.42</v>
      </c>
      <c r="AS84" s="11">
        <v>25.42</v>
      </c>
      <c r="AT84" s="11">
        <v>19.899999999999999</v>
      </c>
      <c r="AU84" s="11">
        <v>19.899999999999999</v>
      </c>
      <c r="AV84" s="11">
        <v>25.285606060606</v>
      </c>
      <c r="AW84" s="11">
        <v>25.141212121212</v>
      </c>
      <c r="AX84" s="11">
        <v>25.141212121212</v>
      </c>
      <c r="AY84" s="11">
        <v>28.69</v>
      </c>
      <c r="AZ84" s="11">
        <v>19.899999999999999</v>
      </c>
      <c r="BA84" s="11">
        <v>19.899999999999999</v>
      </c>
      <c r="BB84" s="11">
        <v>29.308955223881</v>
      </c>
      <c r="BC84" s="11">
        <v>29.161940298507002</v>
      </c>
      <c r="BD84" s="11">
        <v>28.94223880597</v>
      </c>
      <c r="BE84" s="11">
        <v>29.602985074627</v>
      </c>
      <c r="BF84" s="11">
        <v>29.9</v>
      </c>
      <c r="BG84" s="11">
        <v>29.9</v>
      </c>
      <c r="BH84" s="11">
        <v>29.75</v>
      </c>
      <c r="BI84" s="11">
        <v>29.75</v>
      </c>
      <c r="BJ84" s="11">
        <v>29.75</v>
      </c>
      <c r="BK84" s="11">
        <v>29.600757575757999</v>
      </c>
      <c r="BL84" s="11">
        <v>29.600757575757999</v>
      </c>
      <c r="BM84" s="11">
        <v>29.75</v>
      </c>
      <c r="BN84" s="12">
        <v>29.9</v>
      </c>
      <c r="BO84" s="11">
        <v>23.750880680477</v>
      </c>
      <c r="BP84" s="11"/>
      <c r="BQ84" s="11"/>
      <c r="BR84" s="11"/>
    </row>
    <row r="85" spans="1:70" ht="14.25" customHeight="1" x14ac:dyDescent="0.35">
      <c r="A85" s="3" t="s">
        <v>101</v>
      </c>
      <c r="B85" s="3" t="s">
        <v>91</v>
      </c>
      <c r="C85" s="10">
        <v>0</v>
      </c>
      <c r="D85" s="11">
        <v>3.1444776119403</v>
      </c>
      <c r="E85" s="11">
        <v>3.2291044776118998</v>
      </c>
      <c r="F85" s="11">
        <v>3.2234328358208999</v>
      </c>
      <c r="G85" s="11">
        <v>3.2031343283582001</v>
      </c>
      <c r="H85" s="11">
        <v>3.2086567164179001</v>
      </c>
      <c r="I85" s="11">
        <v>3.93</v>
      </c>
      <c r="J85" s="11">
        <v>2.9188235294117999</v>
      </c>
      <c r="K85" s="11">
        <v>2.9</v>
      </c>
      <c r="L85" s="11">
        <v>4.1472058823528997</v>
      </c>
      <c r="M85" s="11">
        <v>4.1988235294117997</v>
      </c>
      <c r="N85" s="11">
        <v>2.89</v>
      </c>
      <c r="O85" s="11">
        <v>4.2450000000000001</v>
      </c>
      <c r="P85" s="11">
        <v>3.68</v>
      </c>
      <c r="Q85" s="11">
        <v>3.2458823529412002</v>
      </c>
      <c r="R85" s="11">
        <v>3.2529411764706002</v>
      </c>
      <c r="S85" s="11">
        <v>4.1005882352940999</v>
      </c>
      <c r="T85" s="11">
        <v>3.5847058823529001</v>
      </c>
      <c r="U85" s="11">
        <v>3.5847058823529001</v>
      </c>
      <c r="V85" s="11">
        <v>3.5847058823529001</v>
      </c>
      <c r="W85" s="11">
        <v>3.9936764705882002</v>
      </c>
      <c r="X85" s="11">
        <v>4.0529411764705996</v>
      </c>
      <c r="Y85" s="11">
        <v>4.0519402985074997</v>
      </c>
      <c r="Z85" s="11">
        <v>4.0858208955224002</v>
      </c>
      <c r="AA85" s="11">
        <v>4.0858208955224002</v>
      </c>
      <c r="AB85" s="11">
        <v>4.0858208955224002</v>
      </c>
      <c r="AC85" s="11">
        <v>4.0858208955224002</v>
      </c>
      <c r="AD85" s="11">
        <v>4.0858208955224002</v>
      </c>
      <c r="AE85" s="11">
        <v>4.1037878787878999</v>
      </c>
      <c r="AF85" s="11">
        <v>4.0926153846154003</v>
      </c>
      <c r="AG85" s="11">
        <v>4.0376923076922999</v>
      </c>
      <c r="AH85" s="11">
        <v>5.0131818181818</v>
      </c>
      <c r="AI85" s="11">
        <v>2.9338805970149</v>
      </c>
      <c r="AJ85" s="11">
        <v>5.17</v>
      </c>
      <c r="AK85" s="11">
        <v>5.17</v>
      </c>
      <c r="AL85" s="11">
        <v>5.1204545454544999</v>
      </c>
      <c r="AM85" s="11">
        <v>5.1295384615385</v>
      </c>
      <c r="AN85" s="11">
        <v>5.1189062500000002</v>
      </c>
      <c r="AO85" s="11">
        <v>4.8412499999999996</v>
      </c>
      <c r="AP85" s="11">
        <v>3.9184615384615</v>
      </c>
      <c r="AQ85" s="11">
        <v>3.8889230769231</v>
      </c>
      <c r="AR85" s="11">
        <v>3.52</v>
      </c>
      <c r="AS85" s="11">
        <v>3.44</v>
      </c>
      <c r="AT85" s="11">
        <v>3.18</v>
      </c>
      <c r="AU85" s="11">
        <v>3.08</v>
      </c>
      <c r="AV85" s="11">
        <v>2.96</v>
      </c>
      <c r="AW85" s="11">
        <v>3.16</v>
      </c>
      <c r="AX85" s="11">
        <v>3.14</v>
      </c>
      <c r="AY85" s="11">
        <v>3.17</v>
      </c>
      <c r="AZ85" s="11">
        <v>3.24</v>
      </c>
      <c r="BA85" s="11">
        <v>5.45</v>
      </c>
      <c r="BB85" s="11">
        <v>5.72</v>
      </c>
      <c r="BC85" s="11">
        <v>5.77</v>
      </c>
      <c r="BD85" s="11">
        <v>5.81</v>
      </c>
      <c r="BE85" s="11">
        <v>5.81</v>
      </c>
      <c r="BF85" s="11">
        <v>5.81</v>
      </c>
      <c r="BG85" s="11">
        <v>5.81</v>
      </c>
      <c r="BH85" s="11">
        <v>5.85</v>
      </c>
      <c r="BI85" s="11">
        <v>5.85</v>
      </c>
      <c r="BJ85" s="11">
        <v>5.84</v>
      </c>
      <c r="BK85" s="11">
        <v>5.83</v>
      </c>
      <c r="BL85" s="11">
        <v>5.83</v>
      </c>
      <c r="BM85" s="11">
        <v>5.83</v>
      </c>
      <c r="BN85" s="12">
        <v>5.9</v>
      </c>
      <c r="BO85" s="11">
        <v>4.2167506871763996</v>
      </c>
      <c r="BP85" s="11"/>
      <c r="BQ85" s="11"/>
      <c r="BR85" s="11"/>
    </row>
    <row r="86" spans="1:70" ht="14.25" customHeight="1" x14ac:dyDescent="0.35">
      <c r="A86" s="3" t="s">
        <v>101</v>
      </c>
      <c r="B86" s="3" t="s">
        <v>92</v>
      </c>
      <c r="C86" s="10">
        <v>7290000197548</v>
      </c>
      <c r="D86" s="11">
        <v>39.837413793103003</v>
      </c>
      <c r="E86" s="11">
        <v>39.840000000000003</v>
      </c>
      <c r="F86" s="11">
        <v>39.840000000000003</v>
      </c>
      <c r="G86" s="11">
        <v>39.78</v>
      </c>
      <c r="H86" s="11">
        <v>39.78</v>
      </c>
      <c r="I86" s="11">
        <v>39.659999999999997</v>
      </c>
      <c r="J86" s="11">
        <v>39.760701754385998</v>
      </c>
      <c r="K86" s="11">
        <v>39.815932203389998</v>
      </c>
      <c r="L86" s="11">
        <v>39.81</v>
      </c>
      <c r="M86" s="11">
        <v>39.702033898304997</v>
      </c>
      <c r="N86" s="11">
        <v>39.697368421053</v>
      </c>
      <c r="O86" s="11">
        <v>39.748965517240997</v>
      </c>
      <c r="P86" s="11">
        <v>39.637999999999998</v>
      </c>
      <c r="Q86" s="11">
        <v>39.636545454545001</v>
      </c>
      <c r="R86" s="11">
        <v>39.683636363635998</v>
      </c>
      <c r="S86" s="11">
        <v>39.689642857142999</v>
      </c>
      <c r="T86" s="11">
        <v>36.763500000000001</v>
      </c>
      <c r="U86" s="11">
        <v>36.603999999999999</v>
      </c>
      <c r="V86" s="11">
        <v>36.543278688525</v>
      </c>
      <c r="W86" s="11">
        <v>36.649672131148002</v>
      </c>
      <c r="X86" s="11">
        <v>36.693442622950997</v>
      </c>
      <c r="Y86" s="11">
        <v>36.595999999999997</v>
      </c>
      <c r="Z86" s="11">
        <v>36.642499999999998</v>
      </c>
      <c r="AA86" s="11">
        <v>36.528225806451999</v>
      </c>
      <c r="AB86" s="11">
        <v>36.688387096774001</v>
      </c>
      <c r="AC86" s="11">
        <v>36.626984126983999</v>
      </c>
      <c r="AD86" s="11">
        <v>36.703728813559003</v>
      </c>
      <c r="AE86" s="11">
        <v>36.702203389830999</v>
      </c>
      <c r="AF86" s="11">
        <v>36.702203389830999</v>
      </c>
      <c r="AG86" s="11">
        <v>36.865593220339001</v>
      </c>
      <c r="AH86" s="11">
        <v>40.160322580645001</v>
      </c>
      <c r="AI86" s="11">
        <v>40.078360655738003</v>
      </c>
      <c r="AJ86" s="11">
        <v>40.074838709677003</v>
      </c>
      <c r="AK86" s="11">
        <v>40.032499999999999</v>
      </c>
      <c r="AL86" s="11">
        <v>39.847543859649001</v>
      </c>
      <c r="AM86" s="11">
        <v>39.895263157895002</v>
      </c>
      <c r="AN86" s="11">
        <v>40.036551724138</v>
      </c>
      <c r="AO86" s="11">
        <v>39.995925925926002</v>
      </c>
      <c r="AP86" s="11">
        <v>39.993214285713997</v>
      </c>
      <c r="AQ86" s="11">
        <v>40.033999999999999</v>
      </c>
      <c r="AR86" s="11">
        <v>40.033999999999999</v>
      </c>
      <c r="AS86" s="11">
        <v>40.078360655738003</v>
      </c>
      <c r="AT86" s="11">
        <v>40.082000000000001</v>
      </c>
      <c r="AU86" s="11">
        <v>40.118548387097</v>
      </c>
      <c r="AV86" s="11">
        <v>40.076393442623001</v>
      </c>
      <c r="AW86" s="11">
        <v>39.989824561403999</v>
      </c>
      <c r="AX86" s="11">
        <v>39.989824561403999</v>
      </c>
      <c r="AY86" s="11">
        <v>39.946603773584997</v>
      </c>
      <c r="AZ86" s="11">
        <v>39.945</v>
      </c>
      <c r="BA86" s="11">
        <v>39.989310344827999</v>
      </c>
      <c r="BB86" s="11">
        <v>39.989310344827999</v>
      </c>
      <c r="BC86" s="11">
        <v>39.989310344827999</v>
      </c>
      <c r="BD86" s="11">
        <v>39.998113207547</v>
      </c>
      <c r="BE86" s="11">
        <v>39.995272727272997</v>
      </c>
      <c r="BF86" s="11">
        <v>39.998113207547</v>
      </c>
      <c r="BG86" s="11">
        <v>40.126666666666999</v>
      </c>
      <c r="BH86" s="11">
        <v>40.116406249999997</v>
      </c>
      <c r="BI86" s="11">
        <v>40.113846153845998</v>
      </c>
      <c r="BJ86" s="11">
        <v>40.075238095237999</v>
      </c>
      <c r="BK86" s="11">
        <v>40.075238095237999</v>
      </c>
      <c r="BL86" s="11">
        <v>40.075238095237999</v>
      </c>
      <c r="BM86" s="11">
        <v>40.082000000000001</v>
      </c>
      <c r="BN86" s="12">
        <v>39.840000000000003</v>
      </c>
      <c r="BO86" s="11">
        <v>39.197791925217999</v>
      </c>
      <c r="BP86" s="11"/>
      <c r="BQ86" s="11"/>
      <c r="BR86" s="11"/>
    </row>
    <row r="87" spans="1:70" ht="14.25" customHeight="1" x14ac:dyDescent="0.35">
      <c r="A87" s="3" t="s">
        <v>101</v>
      </c>
      <c r="B87" s="3" t="s">
        <v>93</v>
      </c>
      <c r="C87" s="10">
        <v>8001090379399</v>
      </c>
      <c r="D87" s="11">
        <v>34.365000000000002</v>
      </c>
      <c r="E87" s="11">
        <v>33.33</v>
      </c>
      <c r="F87" s="11">
        <v>33.33</v>
      </c>
      <c r="G87" s="11">
        <v>33.33</v>
      </c>
      <c r="H87" s="11">
        <v>33.33</v>
      </c>
      <c r="I87" s="11">
        <v>35.31</v>
      </c>
      <c r="J87" s="11">
        <v>35.201739130435001</v>
      </c>
      <c r="K87" s="11">
        <v>34.370149253731</v>
      </c>
      <c r="L87" s="11">
        <v>33.396279069766997</v>
      </c>
      <c r="M87" s="11">
        <v>33.396279069766997</v>
      </c>
      <c r="N87" s="11">
        <v>33.399250000000002</v>
      </c>
      <c r="O87" s="11">
        <v>33.389574468085002</v>
      </c>
      <c r="P87" s="11">
        <v>34.946279069767002</v>
      </c>
      <c r="Q87" s="11">
        <v>34.895121951219998</v>
      </c>
      <c r="R87" s="11">
        <v>34.5</v>
      </c>
      <c r="S87" s="11">
        <v>33.33</v>
      </c>
      <c r="T87" s="11">
        <v>33.33</v>
      </c>
      <c r="U87" s="11">
        <v>33.33</v>
      </c>
      <c r="V87" s="11">
        <v>33.33</v>
      </c>
      <c r="W87" s="11">
        <v>35.169090909090997</v>
      </c>
      <c r="X87" s="11">
        <v>35.173111111110998</v>
      </c>
      <c r="Y87" s="11">
        <v>34.422537313432997</v>
      </c>
      <c r="Z87" s="11">
        <v>33.33</v>
      </c>
      <c r="AA87" s="11">
        <v>33.33</v>
      </c>
      <c r="AB87" s="11">
        <v>33.33</v>
      </c>
      <c r="AC87" s="11">
        <v>33.33</v>
      </c>
      <c r="AD87" s="11">
        <v>35.209787234042999</v>
      </c>
      <c r="AE87" s="11">
        <v>35.119534883721002</v>
      </c>
      <c r="AF87" s="11">
        <v>35.042894736842001</v>
      </c>
      <c r="AG87" s="11">
        <v>35.130975609756</v>
      </c>
      <c r="AH87" s="11">
        <v>35.092500000000001</v>
      </c>
      <c r="AI87" s="11">
        <v>35.132093023255997</v>
      </c>
      <c r="AJ87" s="11">
        <v>34.254242424242001</v>
      </c>
      <c r="AK87" s="11">
        <v>33.33</v>
      </c>
      <c r="AL87" s="11">
        <v>33.33</v>
      </c>
      <c r="AM87" s="11">
        <v>35.083846153845997</v>
      </c>
      <c r="AN87" s="11">
        <v>35.213571428571001</v>
      </c>
      <c r="AO87" s="11">
        <v>35.05170212766</v>
      </c>
      <c r="AP87" s="11">
        <v>35.115681818181997</v>
      </c>
      <c r="AQ87" s="11">
        <v>35.150212765957001</v>
      </c>
      <c r="AR87" s="11">
        <v>33.33</v>
      </c>
      <c r="AS87" s="11">
        <v>33.33</v>
      </c>
      <c r="AT87" s="11">
        <v>33.33</v>
      </c>
      <c r="AU87" s="11">
        <v>33.33</v>
      </c>
      <c r="AV87" s="11">
        <v>33.33</v>
      </c>
      <c r="AW87" s="11">
        <v>33.33</v>
      </c>
      <c r="AX87" s="11">
        <v>33.33</v>
      </c>
      <c r="AY87" s="11">
        <v>35.137872340426</v>
      </c>
      <c r="AZ87" s="11">
        <v>35.076000000000001</v>
      </c>
      <c r="BA87" s="11">
        <v>34.285970149253998</v>
      </c>
      <c r="BB87" s="11">
        <v>33.33</v>
      </c>
      <c r="BC87" s="11">
        <v>33.33</v>
      </c>
      <c r="BD87" s="11">
        <v>33.33</v>
      </c>
      <c r="BE87" s="11">
        <v>33.33</v>
      </c>
      <c r="BF87" s="11">
        <v>36.220999999999997</v>
      </c>
      <c r="BG87" s="11">
        <v>36.28</v>
      </c>
      <c r="BH87" s="11">
        <v>33.967313432836001</v>
      </c>
      <c r="BI87" s="11">
        <v>33.488035714285999</v>
      </c>
      <c r="BJ87" s="11">
        <v>33.526666666666998</v>
      </c>
      <c r="BK87" s="11">
        <v>33.529322033897998</v>
      </c>
      <c r="BL87" s="11">
        <v>33.526666666666998</v>
      </c>
      <c r="BM87" s="11">
        <v>33.547777777778002</v>
      </c>
      <c r="BN87" s="12">
        <v>33.33</v>
      </c>
      <c r="BO87" s="11">
        <v>34.102710940876001</v>
      </c>
      <c r="BP87" s="11"/>
      <c r="BQ87" s="11"/>
      <c r="BR87" s="11"/>
    </row>
    <row r="88" spans="1:70" ht="14.25" customHeight="1" x14ac:dyDescent="0.35">
      <c r="A88" s="3" t="s">
        <v>101</v>
      </c>
      <c r="B88" s="3" t="s">
        <v>100</v>
      </c>
      <c r="C88" s="10">
        <v>7290000187921</v>
      </c>
      <c r="D88" s="11">
        <v>39.9</v>
      </c>
      <c r="E88" s="11">
        <v>39.9</v>
      </c>
      <c r="F88" s="11">
        <v>39.9</v>
      </c>
      <c r="G88" s="11">
        <v>39.9</v>
      </c>
      <c r="H88" s="11">
        <v>40.229999999999997</v>
      </c>
      <c r="I88" s="11">
        <v>40.229999999999997</v>
      </c>
      <c r="J88" s="11">
        <v>40.229999999999997</v>
      </c>
      <c r="K88" s="11">
        <v>40.229999999999997</v>
      </c>
      <c r="L88" s="11">
        <v>40.4</v>
      </c>
      <c r="M88" s="11">
        <v>40.4</v>
      </c>
      <c r="N88" s="11">
        <v>40.4</v>
      </c>
      <c r="O88" s="11">
        <v>40.4</v>
      </c>
      <c r="P88" s="11">
        <v>40.4</v>
      </c>
      <c r="Q88" s="11">
        <v>39.9</v>
      </c>
      <c r="R88" s="11">
        <v>40.4</v>
      </c>
      <c r="S88" s="11">
        <v>40.4</v>
      </c>
      <c r="T88" s="11">
        <v>40.4</v>
      </c>
      <c r="U88" s="11">
        <v>40.229999999999997</v>
      </c>
      <c r="V88" s="11">
        <v>40.229999999999997</v>
      </c>
      <c r="W88" s="11">
        <v>40.229999999999997</v>
      </c>
      <c r="X88" s="11">
        <v>40.229999999999997</v>
      </c>
      <c r="Y88" s="11">
        <v>40.229999999999997</v>
      </c>
      <c r="Z88" s="11">
        <v>40.4</v>
      </c>
      <c r="AA88" s="11">
        <v>40.57</v>
      </c>
      <c r="AB88" s="11">
        <v>40.57</v>
      </c>
      <c r="AC88" s="11">
        <v>40.65</v>
      </c>
      <c r="AD88" s="11">
        <v>40.65</v>
      </c>
      <c r="AE88" s="11">
        <v>40.9</v>
      </c>
      <c r="AF88" s="11">
        <v>40.9</v>
      </c>
      <c r="AG88" s="11">
        <v>40.9</v>
      </c>
      <c r="AH88" s="11">
        <v>40.4</v>
      </c>
      <c r="AI88" s="11">
        <v>40.4</v>
      </c>
      <c r="AJ88" s="11">
        <v>40.4</v>
      </c>
      <c r="AK88" s="11">
        <v>40.4</v>
      </c>
      <c r="AL88" s="11">
        <v>40.229999999999997</v>
      </c>
      <c r="AM88" s="11">
        <v>40.229999999999997</v>
      </c>
      <c r="AN88" s="11">
        <v>40.229999999999997</v>
      </c>
      <c r="AO88" s="11">
        <v>39.9</v>
      </c>
      <c r="AP88" s="11">
        <v>39.9</v>
      </c>
      <c r="AQ88" s="11">
        <v>40.4</v>
      </c>
      <c r="AR88" s="11">
        <v>40.4</v>
      </c>
      <c r="AS88" s="11">
        <v>40.229999999999997</v>
      </c>
      <c r="AT88" s="11">
        <v>40.229999999999997</v>
      </c>
      <c r="AU88" s="11">
        <v>40.229999999999997</v>
      </c>
      <c r="AV88" s="11">
        <v>40.15</v>
      </c>
      <c r="AW88" s="11">
        <v>39.9</v>
      </c>
      <c r="AX88" s="11">
        <v>39.9</v>
      </c>
      <c r="AY88" s="11">
        <v>39.9</v>
      </c>
      <c r="AZ88" s="11">
        <v>40.229999999999997</v>
      </c>
      <c r="BA88" s="11">
        <v>40.229999999999997</v>
      </c>
      <c r="BB88" s="11">
        <v>40.4</v>
      </c>
      <c r="BC88" s="11">
        <v>40.4</v>
      </c>
      <c r="BD88" s="11">
        <v>40.4</v>
      </c>
      <c r="BE88" s="11">
        <v>40.4</v>
      </c>
      <c r="BF88" s="11">
        <v>39.9</v>
      </c>
      <c r="BG88" s="11">
        <v>40.4</v>
      </c>
      <c r="BH88" s="11">
        <v>40.4</v>
      </c>
      <c r="BI88" s="11">
        <v>40.4</v>
      </c>
      <c r="BJ88" s="11">
        <v>40.4</v>
      </c>
      <c r="BK88" s="11">
        <v>40.4</v>
      </c>
      <c r="BL88" s="11">
        <v>40.4</v>
      </c>
      <c r="BM88" s="11">
        <v>40.4</v>
      </c>
      <c r="BN88" s="12">
        <v>40.9</v>
      </c>
      <c r="BO88" s="11">
        <v>40.298387096774</v>
      </c>
      <c r="BP88" s="11"/>
      <c r="BQ88" s="11"/>
      <c r="BR88" s="11"/>
    </row>
    <row r="89" spans="1:70" ht="14.25" customHeight="1" x14ac:dyDescent="0.35">
      <c r="A89" s="3" t="s">
        <v>101</v>
      </c>
      <c r="B89" s="3" t="s">
        <v>94</v>
      </c>
      <c r="C89" s="10">
        <v>7290015733205</v>
      </c>
      <c r="D89" s="11">
        <v>60.700983606557003</v>
      </c>
      <c r="E89" s="11">
        <v>55</v>
      </c>
      <c r="F89" s="11">
        <v>55</v>
      </c>
      <c r="G89" s="11">
        <v>55</v>
      </c>
      <c r="H89" s="11">
        <v>55</v>
      </c>
      <c r="I89" s="11">
        <v>60.842459016393001</v>
      </c>
      <c r="J89" s="11">
        <v>50</v>
      </c>
      <c r="K89" s="11">
        <v>60.943859649122999</v>
      </c>
      <c r="L89" s="11">
        <v>55</v>
      </c>
      <c r="M89" s="11">
        <v>55</v>
      </c>
      <c r="N89" s="11">
        <v>55</v>
      </c>
      <c r="O89" s="11">
        <v>55</v>
      </c>
      <c r="P89" s="11">
        <v>60.855666666666998</v>
      </c>
      <c r="Q89" s="11">
        <v>50</v>
      </c>
      <c r="R89" s="11">
        <v>61.108196721311003</v>
      </c>
      <c r="S89" s="11">
        <v>55</v>
      </c>
      <c r="T89" s="11">
        <v>55</v>
      </c>
      <c r="U89" s="11">
        <v>55</v>
      </c>
      <c r="V89" s="11">
        <v>55</v>
      </c>
      <c r="W89" s="11">
        <v>61.009516129032001</v>
      </c>
      <c r="X89" s="11">
        <v>53.743333333332998</v>
      </c>
      <c r="Y89" s="11">
        <v>60.444262295081998</v>
      </c>
      <c r="Z89" s="11">
        <v>55</v>
      </c>
      <c r="AA89" s="11">
        <v>55</v>
      </c>
      <c r="AB89" s="11">
        <v>55</v>
      </c>
      <c r="AC89" s="11">
        <v>55</v>
      </c>
      <c r="AD89" s="11">
        <v>57.311475409836</v>
      </c>
      <c r="AE89" s="11">
        <v>50</v>
      </c>
      <c r="AF89" s="11">
        <v>50</v>
      </c>
      <c r="AG89" s="11">
        <v>50</v>
      </c>
      <c r="AH89" s="11">
        <v>50</v>
      </c>
      <c r="AI89" s="11">
        <v>50</v>
      </c>
      <c r="AJ89" s="11">
        <v>57.923770491802998</v>
      </c>
      <c r="AK89" s="11">
        <v>55</v>
      </c>
      <c r="AL89" s="11">
        <v>55</v>
      </c>
      <c r="AM89" s="11">
        <v>56.031967213115003</v>
      </c>
      <c r="AN89" s="11">
        <v>50</v>
      </c>
      <c r="AO89" s="11">
        <v>50</v>
      </c>
      <c r="AP89" s="11">
        <v>50</v>
      </c>
      <c r="AQ89" s="11">
        <v>60.54</v>
      </c>
      <c r="AR89" s="11">
        <v>55.221600000000002</v>
      </c>
      <c r="AS89" s="11">
        <v>55.212307692308002</v>
      </c>
      <c r="AT89" s="11">
        <v>55</v>
      </c>
      <c r="AU89" s="11">
        <v>55</v>
      </c>
      <c r="AV89" s="11">
        <v>55</v>
      </c>
      <c r="AW89" s="11">
        <v>55</v>
      </c>
      <c r="AX89" s="11">
        <v>55</v>
      </c>
      <c r="AY89" s="11">
        <v>56.945901639344001</v>
      </c>
      <c r="AZ89" s="11">
        <v>50</v>
      </c>
      <c r="BA89" s="11">
        <v>58.931967213115001</v>
      </c>
      <c r="BB89" s="11">
        <v>55</v>
      </c>
      <c r="BC89" s="11">
        <v>55</v>
      </c>
      <c r="BD89" s="11">
        <v>55</v>
      </c>
      <c r="BE89" s="11">
        <v>55</v>
      </c>
      <c r="BF89" s="11">
        <v>55</v>
      </c>
      <c r="BG89" s="11">
        <v>55</v>
      </c>
      <c r="BH89" s="11">
        <v>55</v>
      </c>
      <c r="BI89" s="11">
        <v>55</v>
      </c>
      <c r="BJ89" s="11">
        <v>55</v>
      </c>
      <c r="BK89" s="11">
        <v>55</v>
      </c>
      <c r="BL89" s="11">
        <v>55</v>
      </c>
      <c r="BM89" s="11">
        <v>55</v>
      </c>
      <c r="BN89" s="12">
        <v>55</v>
      </c>
      <c r="BO89" s="11">
        <v>55.044633339952</v>
      </c>
      <c r="BP89" s="11"/>
      <c r="BQ89" s="11"/>
      <c r="BR89" s="11"/>
    </row>
    <row r="90" spans="1:70" ht="14.25" customHeight="1" x14ac:dyDescent="0.35">
      <c r="A90" s="3" t="s">
        <v>101</v>
      </c>
      <c r="B90" s="3" t="s">
        <v>95</v>
      </c>
      <c r="C90" s="10">
        <v>7290015733229</v>
      </c>
      <c r="D90" s="11">
        <v>60.968656716418003</v>
      </c>
      <c r="E90" s="11">
        <v>55</v>
      </c>
      <c r="F90" s="11">
        <v>55</v>
      </c>
      <c r="G90" s="11">
        <v>55</v>
      </c>
      <c r="H90" s="11">
        <v>55</v>
      </c>
      <c r="I90" s="11">
        <v>60.595522388059997</v>
      </c>
      <c r="J90" s="11">
        <v>50</v>
      </c>
      <c r="K90" s="11">
        <v>60.968387096774002</v>
      </c>
      <c r="L90" s="11">
        <v>55</v>
      </c>
      <c r="M90" s="11">
        <v>55</v>
      </c>
      <c r="N90" s="11">
        <v>55</v>
      </c>
      <c r="O90" s="11">
        <v>55</v>
      </c>
      <c r="P90" s="11">
        <v>61.132121212121</v>
      </c>
      <c r="Q90" s="11">
        <v>50</v>
      </c>
      <c r="R90" s="11">
        <v>61.161194029851004</v>
      </c>
      <c r="S90" s="11">
        <v>55</v>
      </c>
      <c r="T90" s="11">
        <v>55</v>
      </c>
      <c r="U90" s="11">
        <v>55</v>
      </c>
      <c r="V90" s="11">
        <v>55</v>
      </c>
      <c r="W90" s="11">
        <v>59.581029411765002</v>
      </c>
      <c r="X90" s="11">
        <v>50.788571428570997</v>
      </c>
      <c r="Y90" s="11">
        <v>59.768656716418</v>
      </c>
      <c r="Z90" s="11">
        <v>55</v>
      </c>
      <c r="AA90" s="11">
        <v>55</v>
      </c>
      <c r="AB90" s="11">
        <v>55</v>
      </c>
      <c r="AC90" s="11">
        <v>55</v>
      </c>
      <c r="AD90" s="11">
        <v>56.97</v>
      </c>
      <c r="AE90" s="11">
        <v>50</v>
      </c>
      <c r="AF90" s="11">
        <v>50</v>
      </c>
      <c r="AG90" s="11">
        <v>50</v>
      </c>
      <c r="AH90" s="11">
        <v>50</v>
      </c>
      <c r="AI90" s="11">
        <v>50</v>
      </c>
      <c r="AJ90" s="11">
        <v>59.196417910447998</v>
      </c>
      <c r="AK90" s="11">
        <v>55</v>
      </c>
      <c r="AL90" s="11">
        <v>55</v>
      </c>
      <c r="AM90" s="11">
        <v>59.170606060605998</v>
      </c>
      <c r="AN90" s="11">
        <v>50</v>
      </c>
      <c r="AO90" s="11">
        <v>50</v>
      </c>
      <c r="AP90" s="11">
        <v>50</v>
      </c>
      <c r="AQ90" s="11">
        <v>60.52</v>
      </c>
      <c r="AR90" s="11">
        <v>55</v>
      </c>
      <c r="AS90" s="11">
        <v>55.390714285713997</v>
      </c>
      <c r="AT90" s="11">
        <v>55</v>
      </c>
      <c r="AU90" s="11">
        <v>55</v>
      </c>
      <c r="AV90" s="11">
        <v>55</v>
      </c>
      <c r="AW90" s="11">
        <v>55</v>
      </c>
      <c r="AX90" s="11">
        <v>55</v>
      </c>
      <c r="AY90" s="11">
        <v>58.16</v>
      </c>
      <c r="AZ90" s="11">
        <v>50</v>
      </c>
      <c r="BA90" s="11">
        <v>59.577910447760999</v>
      </c>
      <c r="BB90" s="11">
        <v>55</v>
      </c>
      <c r="BC90" s="11">
        <v>55</v>
      </c>
      <c r="BD90" s="11">
        <v>55</v>
      </c>
      <c r="BE90" s="11">
        <v>55</v>
      </c>
      <c r="BF90" s="11">
        <v>55</v>
      </c>
      <c r="BG90" s="11">
        <v>55</v>
      </c>
      <c r="BH90" s="11">
        <v>55</v>
      </c>
      <c r="BI90" s="11">
        <v>55</v>
      </c>
      <c r="BJ90" s="11">
        <v>55</v>
      </c>
      <c r="BK90" s="11">
        <v>55</v>
      </c>
      <c r="BL90" s="11">
        <v>55</v>
      </c>
      <c r="BM90" s="11">
        <v>55</v>
      </c>
      <c r="BN90" s="12">
        <v>55</v>
      </c>
      <c r="BO90" s="11">
        <v>55.063706253298001</v>
      </c>
      <c r="BP90" s="11"/>
      <c r="BQ90" s="11"/>
      <c r="BR90" s="11"/>
    </row>
    <row r="91" spans="1:70" ht="14.25" customHeight="1" x14ac:dyDescent="0.35">
      <c r="A91" s="3" t="s">
        <v>101</v>
      </c>
      <c r="B91" s="3" t="s">
        <v>96</v>
      </c>
      <c r="C91" s="10">
        <v>7290000211503</v>
      </c>
      <c r="D91" s="11">
        <v>4.8323529411764996</v>
      </c>
      <c r="E91" s="11">
        <v>4.8323529411764996</v>
      </c>
      <c r="F91" s="11">
        <v>4.8323529411764996</v>
      </c>
      <c r="G91" s="11">
        <v>4.8323529411764996</v>
      </c>
      <c r="H91" s="11">
        <v>4.8323529411764996</v>
      </c>
      <c r="I91" s="11">
        <v>4.8235294117647003</v>
      </c>
      <c r="J91" s="11">
        <v>4.7776470588234998</v>
      </c>
      <c r="K91" s="11">
        <v>4.7776470588234998</v>
      </c>
      <c r="L91" s="11">
        <v>4.7776470588234998</v>
      </c>
      <c r="M91" s="11">
        <v>4.7776470588234998</v>
      </c>
      <c r="N91" s="11">
        <v>4.7776470588234998</v>
      </c>
      <c r="O91" s="11">
        <v>4.7776470588234998</v>
      </c>
      <c r="P91" s="11">
        <v>4.7776470588234998</v>
      </c>
      <c r="Q91" s="11">
        <v>4.7776470588234998</v>
      </c>
      <c r="R91" s="11">
        <v>4.7776470588234998</v>
      </c>
      <c r="S91" s="11">
        <v>4.8122388059701002</v>
      </c>
      <c r="T91" s="11">
        <v>4.8223880597014999</v>
      </c>
      <c r="U91" s="11">
        <v>4.8223880597014999</v>
      </c>
      <c r="V91" s="11">
        <v>4.8223880597014999</v>
      </c>
      <c r="W91" s="11">
        <v>4.8716417910447998</v>
      </c>
      <c r="X91" s="11">
        <v>4.8716417910447998</v>
      </c>
      <c r="Y91" s="11">
        <v>4.8716417910447998</v>
      </c>
      <c r="Z91" s="11">
        <v>4.8716417910447998</v>
      </c>
      <c r="AA91" s="11">
        <v>4.8716417910447998</v>
      </c>
      <c r="AB91" s="11">
        <v>4.8716417910447998</v>
      </c>
      <c r="AC91" s="11">
        <v>4.8716417910447998</v>
      </c>
      <c r="AD91" s="11">
        <v>4.8716417910447998</v>
      </c>
      <c r="AE91" s="11">
        <v>4.8716417910447998</v>
      </c>
      <c r="AF91" s="11">
        <v>4.8716417910447998</v>
      </c>
      <c r="AG91" s="11">
        <v>4.8716417910447998</v>
      </c>
      <c r="AH91" s="11">
        <v>4.8716417910447998</v>
      </c>
      <c r="AI91" s="11">
        <v>4.8716417910447998</v>
      </c>
      <c r="AJ91" s="11">
        <v>4.8716417910447998</v>
      </c>
      <c r="AK91" s="11">
        <v>4.8716417910447998</v>
      </c>
      <c r="AL91" s="11">
        <v>4.8716417910447998</v>
      </c>
      <c r="AM91" s="11">
        <v>4.8716417910447998</v>
      </c>
      <c r="AN91" s="11">
        <v>4.8716417910447998</v>
      </c>
      <c r="AO91" s="11">
        <v>4.8716417910447998</v>
      </c>
      <c r="AP91" s="11">
        <v>4.8716417910447998</v>
      </c>
      <c r="AQ91" s="11">
        <v>4.8716417910447998</v>
      </c>
      <c r="AR91" s="11">
        <v>4.8716417910447998</v>
      </c>
      <c r="AS91" s="11">
        <v>4.8716417910447998</v>
      </c>
      <c r="AT91" s="11">
        <v>4.8716417910447998</v>
      </c>
      <c r="AU91" s="11">
        <v>4.8716417910447998</v>
      </c>
      <c r="AV91" s="11">
        <v>4.8716417910447998</v>
      </c>
      <c r="AW91" s="11">
        <v>4.8716417910447998</v>
      </c>
      <c r="AX91" s="11">
        <v>4.8716417910447998</v>
      </c>
      <c r="AY91" s="11">
        <v>4.8716417910447998</v>
      </c>
      <c r="AZ91" s="11">
        <v>4.8716417910447998</v>
      </c>
      <c r="BA91" s="11">
        <v>4.8716417910447998</v>
      </c>
      <c r="BB91" s="11">
        <v>4.8716417910447998</v>
      </c>
      <c r="BC91" s="11">
        <v>4.8716417910447998</v>
      </c>
      <c r="BD91" s="11">
        <v>4.8716417910447998</v>
      </c>
      <c r="BE91" s="11">
        <v>4.8716417910447998</v>
      </c>
      <c r="BF91" s="11">
        <v>4.8716417910447998</v>
      </c>
      <c r="BG91" s="11">
        <v>4.8716417910447998</v>
      </c>
      <c r="BH91" s="11">
        <v>4.8716417910447998</v>
      </c>
      <c r="BI91" s="11">
        <v>4.8716417910447998</v>
      </c>
      <c r="BJ91" s="11">
        <v>4.8716417910447998</v>
      </c>
      <c r="BK91" s="11">
        <v>4.8716417910447998</v>
      </c>
      <c r="BL91" s="11">
        <v>4.8716417910447998</v>
      </c>
      <c r="BM91" s="11">
        <v>4.8716417910447998</v>
      </c>
      <c r="BN91" s="12">
        <v>4.8716417910447998</v>
      </c>
      <c r="BO91" s="11">
        <v>4.8507115749525997</v>
      </c>
      <c r="BP91" s="11"/>
      <c r="BQ91" s="11"/>
      <c r="BR91" s="11"/>
    </row>
    <row r="92" spans="1:70" ht="14.25" customHeight="1" x14ac:dyDescent="0.35">
      <c r="A92" s="3" t="s">
        <v>101</v>
      </c>
      <c r="B92" s="3" t="s">
        <v>99</v>
      </c>
      <c r="C92" s="15" t="s">
        <v>102</v>
      </c>
      <c r="D92" s="4">
        <v>4.9000000000000004</v>
      </c>
      <c r="E92" s="4">
        <v>4.9000000000000004</v>
      </c>
      <c r="F92" s="4">
        <v>4.9000000000000004</v>
      </c>
      <c r="G92" s="4">
        <v>4.9000000000000004</v>
      </c>
      <c r="H92" s="4">
        <v>4.9000000000000004</v>
      </c>
      <c r="I92" s="4">
        <v>4.9000000000000004</v>
      </c>
      <c r="J92" s="4">
        <v>4.9000000000000004</v>
      </c>
      <c r="K92" s="4">
        <v>4.9000000000000004</v>
      </c>
      <c r="L92" s="4">
        <v>4.9000000000000004</v>
      </c>
      <c r="M92" s="4">
        <v>4.9000000000000004</v>
      </c>
      <c r="N92" s="4">
        <v>4.9000000000000004</v>
      </c>
      <c r="O92" s="4">
        <v>4.9000000000000004</v>
      </c>
      <c r="P92" s="4">
        <v>4.9000000000000004</v>
      </c>
      <c r="Q92" s="4">
        <v>4.9000000000000004</v>
      </c>
      <c r="R92" s="4">
        <v>4.9000000000000004</v>
      </c>
      <c r="S92" s="4">
        <v>4.9000000000000004</v>
      </c>
      <c r="T92" s="4">
        <v>4.9000000000000004</v>
      </c>
      <c r="U92" s="4">
        <v>4.9000000000000004</v>
      </c>
      <c r="V92" s="4">
        <v>4.9000000000000004</v>
      </c>
      <c r="W92" s="4">
        <v>4.9000000000000004</v>
      </c>
      <c r="X92" s="4">
        <v>4.9000000000000004</v>
      </c>
      <c r="Y92" s="4">
        <v>4.9000000000000004</v>
      </c>
      <c r="Z92" s="4">
        <v>4.9000000000000004</v>
      </c>
      <c r="AA92" s="4">
        <v>4.9000000000000004</v>
      </c>
      <c r="AB92" s="4">
        <v>4.9000000000000004</v>
      </c>
      <c r="AC92" s="4">
        <v>4.9000000000000004</v>
      </c>
      <c r="AD92" s="4">
        <v>4.9000000000000004</v>
      </c>
      <c r="AE92" s="4">
        <v>4.9000000000000004</v>
      </c>
      <c r="AF92" s="4">
        <v>4.9000000000000004</v>
      </c>
      <c r="AG92" s="4">
        <v>4.9000000000000004</v>
      </c>
      <c r="AH92" s="4">
        <v>4.9000000000000004</v>
      </c>
      <c r="AI92" s="4">
        <v>4.9000000000000004</v>
      </c>
      <c r="AJ92" s="4">
        <v>4.9000000000000004</v>
      </c>
      <c r="AK92" s="4">
        <v>4.9000000000000004</v>
      </c>
      <c r="AL92" s="4">
        <v>4.9000000000000004</v>
      </c>
      <c r="AM92" s="4">
        <v>4.9000000000000004</v>
      </c>
      <c r="AN92" s="4">
        <v>4.9000000000000004</v>
      </c>
      <c r="AO92" s="4">
        <v>4.9000000000000004</v>
      </c>
      <c r="AP92" s="4">
        <v>4.9000000000000004</v>
      </c>
      <c r="AQ92" s="4">
        <v>4.9000000000000004</v>
      </c>
      <c r="AR92" s="4">
        <v>4.9000000000000004</v>
      </c>
      <c r="AS92" s="4">
        <v>4.9000000000000004</v>
      </c>
      <c r="AT92" s="4">
        <v>4.9000000000000004</v>
      </c>
      <c r="AU92" s="4">
        <v>4.9000000000000004</v>
      </c>
      <c r="AV92" s="4">
        <v>4.9000000000000004</v>
      </c>
      <c r="AW92" s="4">
        <v>4.9000000000000004</v>
      </c>
      <c r="AX92" s="4">
        <v>4.9000000000000004</v>
      </c>
      <c r="AY92" s="4">
        <v>4.9000000000000004</v>
      </c>
      <c r="AZ92" s="4">
        <v>4.9000000000000004</v>
      </c>
      <c r="BA92" s="4">
        <v>4.9000000000000004</v>
      </c>
      <c r="BB92" s="4">
        <v>4.9000000000000004</v>
      </c>
      <c r="BC92" s="4">
        <v>4.9000000000000004</v>
      </c>
      <c r="BD92" s="4">
        <v>4.9000000000000004</v>
      </c>
      <c r="BE92" s="4">
        <v>4.9000000000000004</v>
      </c>
      <c r="BF92" s="4">
        <v>4.9000000000000004</v>
      </c>
      <c r="BG92" s="4">
        <v>4.9000000000000004</v>
      </c>
      <c r="BH92" s="4">
        <v>4.9000000000000004</v>
      </c>
      <c r="BI92" s="4">
        <v>4.9000000000000004</v>
      </c>
      <c r="BJ92" s="4">
        <v>4.9000000000000004</v>
      </c>
      <c r="BK92" s="4">
        <v>4.9000000000000004</v>
      </c>
      <c r="BL92" s="4">
        <v>4.9000000000000004</v>
      </c>
      <c r="BM92" s="4">
        <v>4.9000000000000004</v>
      </c>
      <c r="BN92" s="12">
        <v>4.9000000000000004</v>
      </c>
      <c r="BO92" s="4">
        <v>4.9000000000000004</v>
      </c>
    </row>
    <row r="93" spans="1:70" ht="14.25" customHeight="1" x14ac:dyDescent="0.35">
      <c r="D93" s="16">
        <f t="shared" ref="D93:BO93" si="0">SUM(D6:D92)</f>
        <v>1257.6574507637692</v>
      </c>
      <c r="E93" s="16">
        <f t="shared" si="0"/>
        <v>1252.9155037437013</v>
      </c>
      <c r="F93" s="16">
        <f t="shared" si="0"/>
        <v>1253.6533485854729</v>
      </c>
      <c r="G93" s="16">
        <f t="shared" si="0"/>
        <v>1253.4569838711852</v>
      </c>
      <c r="H93" s="16">
        <f t="shared" si="0"/>
        <v>1259.4279860582678</v>
      </c>
      <c r="I93" s="16">
        <f t="shared" si="0"/>
        <v>1277.4268063391346</v>
      </c>
      <c r="J93" s="16">
        <f t="shared" si="0"/>
        <v>1231.0303507704102</v>
      </c>
      <c r="K93" s="16">
        <f t="shared" si="0"/>
        <v>1252.0472091413494</v>
      </c>
      <c r="L93" s="16">
        <f t="shared" si="0"/>
        <v>1262.8281348790617</v>
      </c>
      <c r="M93" s="16">
        <f t="shared" si="0"/>
        <v>1263.0532380368063</v>
      </c>
      <c r="N93" s="16">
        <f t="shared" si="0"/>
        <v>1249.6829129578828</v>
      </c>
      <c r="O93" s="16">
        <f t="shared" si="0"/>
        <v>1265.1020140769265</v>
      </c>
      <c r="P93" s="16">
        <f t="shared" si="0"/>
        <v>1275.6068209554564</v>
      </c>
      <c r="Q93" s="16">
        <f t="shared" si="0"/>
        <v>1239.3042534586127</v>
      </c>
      <c r="R93" s="16">
        <f t="shared" si="0"/>
        <v>1260.1634680693869</v>
      </c>
      <c r="S93" s="16">
        <f t="shared" si="0"/>
        <v>1263.6646141903459</v>
      </c>
      <c r="T93" s="16">
        <f t="shared" si="0"/>
        <v>1238.1676550611062</v>
      </c>
      <c r="U93" s="16">
        <f t="shared" si="0"/>
        <v>1237.8841497061346</v>
      </c>
      <c r="V93" s="16">
        <f t="shared" si="0"/>
        <v>1239.0940803539347</v>
      </c>
      <c r="W93" s="16">
        <f t="shared" si="0"/>
        <v>1263.6944277099731</v>
      </c>
      <c r="X93" s="16">
        <f t="shared" si="0"/>
        <v>1231.0657799102728</v>
      </c>
      <c r="Y93" s="16">
        <f t="shared" si="0"/>
        <v>1243.2968051136784</v>
      </c>
      <c r="Z93" s="16">
        <f t="shared" si="0"/>
        <v>1233.0070225604022</v>
      </c>
      <c r="AA93" s="16">
        <f t="shared" si="0"/>
        <v>1231.2090301539658</v>
      </c>
      <c r="AB93" s="16">
        <f t="shared" si="0"/>
        <v>1227.30940798148</v>
      </c>
      <c r="AC93" s="16">
        <f t="shared" si="0"/>
        <v>1229.3105122320978</v>
      </c>
      <c r="AD93" s="16">
        <f t="shared" si="0"/>
        <v>1235.9557252481291</v>
      </c>
      <c r="AE93" s="16">
        <f t="shared" si="0"/>
        <v>1211.9773704315833</v>
      </c>
      <c r="AF93" s="16">
        <f t="shared" si="0"/>
        <v>1212.2575871762251</v>
      </c>
      <c r="AG93" s="16">
        <f t="shared" si="0"/>
        <v>1222.6171420508354</v>
      </c>
      <c r="AH93" s="16">
        <f t="shared" si="0"/>
        <v>1250.1617862257326</v>
      </c>
      <c r="AI93" s="16">
        <f t="shared" si="0"/>
        <v>1243.8066661044741</v>
      </c>
      <c r="AJ93" s="16">
        <f t="shared" si="0"/>
        <v>1278.477536077776</v>
      </c>
      <c r="AK93" s="16">
        <f t="shared" si="0"/>
        <v>1275.7220708320344</v>
      </c>
      <c r="AL93" s="16">
        <f t="shared" si="0"/>
        <v>1257.0031905673764</v>
      </c>
      <c r="AM93" s="16">
        <f t="shared" si="0"/>
        <v>1270.1813993612109</v>
      </c>
      <c r="AN93" s="16">
        <f t="shared" si="0"/>
        <v>1267.074121959846</v>
      </c>
      <c r="AO93" s="16">
        <f t="shared" si="0"/>
        <v>1267.1695305262313</v>
      </c>
      <c r="AP93" s="16">
        <f t="shared" si="0"/>
        <v>1265.8153503594729</v>
      </c>
      <c r="AQ93" s="16">
        <f t="shared" si="0"/>
        <v>1287.555334175295</v>
      </c>
      <c r="AR93" s="16">
        <f t="shared" si="0"/>
        <v>1275.7836062690335</v>
      </c>
      <c r="AS93" s="16">
        <f t="shared" si="0"/>
        <v>1277.3141596941393</v>
      </c>
      <c r="AT93" s="16">
        <f t="shared" si="0"/>
        <v>1252.1637225276752</v>
      </c>
      <c r="AU93" s="16">
        <f t="shared" si="0"/>
        <v>1251.2592639740562</v>
      </c>
      <c r="AV93" s="16">
        <f t="shared" si="0"/>
        <v>1276.1778513625611</v>
      </c>
      <c r="AW93" s="16">
        <f t="shared" si="0"/>
        <v>1275.4415243684016</v>
      </c>
      <c r="AX93" s="16">
        <f t="shared" si="0"/>
        <v>1275.6436243694059</v>
      </c>
      <c r="AY93" s="16">
        <f t="shared" si="0"/>
        <v>1290.3392333505567</v>
      </c>
      <c r="AZ93" s="16">
        <f t="shared" si="0"/>
        <v>1251.1059994004595</v>
      </c>
      <c r="BA93" s="16">
        <f t="shared" si="0"/>
        <v>1267.2477869286233</v>
      </c>
      <c r="BB93" s="16">
        <f t="shared" si="0"/>
        <v>1278.7473444701093</v>
      </c>
      <c r="BC93" s="16">
        <f t="shared" si="0"/>
        <v>1278.3037252160925</v>
      </c>
      <c r="BD93" s="16">
        <f t="shared" si="0"/>
        <v>1277.4106790304877</v>
      </c>
      <c r="BE93" s="16">
        <f t="shared" si="0"/>
        <v>1280.7432586001783</v>
      </c>
      <c r="BF93" s="16">
        <f t="shared" si="0"/>
        <v>1303.6388228220569</v>
      </c>
      <c r="BG93" s="16">
        <f t="shared" si="0"/>
        <v>1329.9258881608721</v>
      </c>
      <c r="BH93" s="16">
        <f t="shared" si="0"/>
        <v>1339.3648861974773</v>
      </c>
      <c r="BI93" s="16">
        <f t="shared" si="0"/>
        <v>1338.8033921926863</v>
      </c>
      <c r="BJ93" s="16">
        <f t="shared" si="0"/>
        <v>1338.4812578373551</v>
      </c>
      <c r="BK93" s="16">
        <f t="shared" si="0"/>
        <v>1338.9172563620425</v>
      </c>
      <c r="BL93" s="16">
        <f t="shared" si="0"/>
        <v>1339.0770125834417</v>
      </c>
      <c r="BM93" s="16">
        <f t="shared" si="0"/>
        <v>1334.8762870056837</v>
      </c>
      <c r="BN93" s="16"/>
      <c r="BO93" s="16">
        <f t="shared" si="0"/>
        <v>1266.2516348467809</v>
      </c>
    </row>
    <row r="94" spans="1:70" ht="14.25" customHeight="1" x14ac:dyDescent="0.35">
      <c r="D94" s="17">
        <f t="shared" ref="D94:BM94" si="1">$BQ$6/D93-1</f>
        <v>6.139894149636671E-2</v>
      </c>
      <c r="E94" s="17">
        <f t="shared" si="1"/>
        <v>6.5416050018604066E-2</v>
      </c>
      <c r="F94" s="17">
        <f t="shared" si="1"/>
        <v>6.4788993314504717E-2</v>
      </c>
      <c r="G94" s="17">
        <f t="shared" si="1"/>
        <v>6.4955801580874883E-2</v>
      </c>
      <c r="H94" s="17">
        <f t="shared" si="1"/>
        <v>5.9906800374948332E-2</v>
      </c>
      <c r="I94" s="17">
        <f t="shared" si="1"/>
        <v>4.4972815962104784E-2</v>
      </c>
      <c r="J94" s="17">
        <f t="shared" si="1"/>
        <v>8.4356926025653367E-2</v>
      </c>
      <c r="K94" s="17">
        <f t="shared" si="1"/>
        <v>6.6154915932553626E-2</v>
      </c>
      <c r="L94" s="17">
        <f t="shared" si="1"/>
        <v>5.7053014687166392E-2</v>
      </c>
      <c r="M94" s="17">
        <f t="shared" si="1"/>
        <v>5.6864625184377626E-2</v>
      </c>
      <c r="N94" s="17">
        <f t="shared" si="1"/>
        <v>6.8171992402581649E-2</v>
      </c>
      <c r="O94" s="17">
        <f t="shared" si="1"/>
        <v>5.5153080267339227E-2</v>
      </c>
      <c r="P94" s="17">
        <f t="shared" si="1"/>
        <v>4.6463741865093722E-2</v>
      </c>
      <c r="Q94" s="17">
        <f t="shared" si="1"/>
        <v>7.7117490140416578E-2</v>
      </c>
      <c r="R94" s="17">
        <f t="shared" si="1"/>
        <v>5.9288196197878396E-2</v>
      </c>
      <c r="S94" s="17">
        <f t="shared" si="1"/>
        <v>5.635330135517358E-2</v>
      </c>
      <c r="T94" s="17">
        <f t="shared" si="1"/>
        <v>7.8106249625625068E-2</v>
      </c>
      <c r="U94" s="17">
        <f t="shared" si="1"/>
        <v>7.8353161984160202E-2</v>
      </c>
      <c r="V94" s="17">
        <f t="shared" si="1"/>
        <v>7.7300189041650258E-2</v>
      </c>
      <c r="W94" s="17">
        <f t="shared" si="1"/>
        <v>5.6328379499705594E-2</v>
      </c>
      <c r="X94" s="17">
        <f t="shared" si="1"/>
        <v>8.4325719055384107E-2</v>
      </c>
      <c r="Y94" s="17">
        <f t="shared" si="1"/>
        <v>7.3658583787345799E-2</v>
      </c>
      <c r="Z94" s="17">
        <f t="shared" si="1"/>
        <v>8.2618559814642945E-2</v>
      </c>
      <c r="AA94" s="17">
        <f t="shared" si="1"/>
        <v>8.4199558574350242E-2</v>
      </c>
      <c r="AB94" s="17">
        <f t="shared" si="1"/>
        <v>8.7644467095804091E-2</v>
      </c>
      <c r="AC94" s="17">
        <f t="shared" si="1"/>
        <v>8.587397059015367E-2</v>
      </c>
      <c r="AD94" s="17">
        <f t="shared" si="1"/>
        <v>8.0035683913916467E-2</v>
      </c>
      <c r="AE94" s="17">
        <f t="shared" si="1"/>
        <v>0.10140363968209765</v>
      </c>
      <c r="AF94" s="17">
        <f t="shared" si="1"/>
        <v>0.10114904713863715</v>
      </c>
      <c r="AG94" s="17">
        <f t="shared" si="1"/>
        <v>9.1818723207612862E-2</v>
      </c>
      <c r="AH94" s="17">
        <f t="shared" si="1"/>
        <v>6.7762830149932896E-2</v>
      </c>
      <c r="AI94" s="17">
        <f t="shared" si="1"/>
        <v>7.3218469865927061E-2</v>
      </c>
      <c r="AJ94" s="17">
        <f t="shared" si="1"/>
        <v>4.411399444759323E-2</v>
      </c>
      <c r="AK94" s="17">
        <f t="shared" si="1"/>
        <v>4.6369203391666947E-2</v>
      </c>
      <c r="AL94" s="17">
        <f t="shared" si="1"/>
        <v>6.1951391231678254E-2</v>
      </c>
      <c r="AM94" s="17">
        <f t="shared" si="1"/>
        <v>5.0933581358543423E-2</v>
      </c>
      <c r="AN94" s="17">
        <f t="shared" si="1"/>
        <v>5.3510811933373592E-2</v>
      </c>
      <c r="AO94" s="17">
        <f t="shared" si="1"/>
        <v>5.3431490300540174E-2</v>
      </c>
      <c r="AP94" s="17">
        <f t="shared" si="1"/>
        <v>5.4558460384130036E-2</v>
      </c>
      <c r="AQ94" s="17">
        <f t="shared" si="1"/>
        <v>3.6752558569219662E-2</v>
      </c>
      <c r="AR94" s="17">
        <f t="shared" si="1"/>
        <v>4.6318733401398582E-2</v>
      </c>
      <c r="AS94" s="17">
        <f t="shared" si="1"/>
        <v>4.5064972367743872E-2</v>
      </c>
      <c r="AT94" s="17">
        <f t="shared" si="1"/>
        <v>6.6055710599122852E-2</v>
      </c>
      <c r="AU94" s="17">
        <f t="shared" si="1"/>
        <v>6.6826296866770774E-2</v>
      </c>
      <c r="AV94" s="17">
        <f t="shared" si="1"/>
        <v>4.5995497869243618E-2</v>
      </c>
      <c r="AW94" s="17">
        <f t="shared" si="1"/>
        <v>4.6599363045447539E-2</v>
      </c>
      <c r="AX94" s="17">
        <f t="shared" si="1"/>
        <v>4.6433550487549713E-2</v>
      </c>
      <c r="AY94" s="17">
        <f t="shared" si="1"/>
        <v>3.4515771127473061E-2</v>
      </c>
      <c r="AZ94" s="17">
        <f t="shared" si="1"/>
        <v>6.6956986574572941E-2</v>
      </c>
      <c r="BA94" s="17">
        <f t="shared" si="1"/>
        <v>5.336643770431726E-2</v>
      </c>
      <c r="BB94" s="17">
        <f t="shared" si="1"/>
        <v>4.3893692353146774E-2</v>
      </c>
      <c r="BC94" s="17">
        <f t="shared" si="1"/>
        <v>4.4255962549141215E-2</v>
      </c>
      <c r="BD94" s="17">
        <f t="shared" si="1"/>
        <v>4.4986008742944339E-2</v>
      </c>
      <c r="BE94" s="17">
        <f t="shared" si="1"/>
        <v>4.2266885296489143E-2</v>
      </c>
      <c r="BF94" s="17">
        <f t="shared" si="1"/>
        <v>2.3961747407925005E-2</v>
      </c>
      <c r="BG94" s="17">
        <f t="shared" si="1"/>
        <v>3.7223118136735511E-3</v>
      </c>
      <c r="BH94" s="17">
        <f t="shared" si="1"/>
        <v>-3.3512892849811848E-3</v>
      </c>
      <c r="BI94" s="17">
        <f t="shared" si="1"/>
        <v>-2.933294918360474E-3</v>
      </c>
      <c r="BJ94" s="17">
        <f t="shared" si="1"/>
        <v>-2.6933293317055185E-3</v>
      </c>
      <c r="BK94" s="17">
        <f t="shared" si="1"/>
        <v>-3.0180874412945036E-3</v>
      </c>
      <c r="BL94" s="17">
        <f t="shared" si="1"/>
        <v>-3.137030610101843E-3</v>
      </c>
      <c r="BM94" s="17">
        <f t="shared" si="1"/>
        <v>0</v>
      </c>
      <c r="BN94" s="17"/>
      <c r="BO94" s="8"/>
    </row>
    <row r="95" spans="1:70" ht="14.25" customHeight="1" x14ac:dyDescent="0.3"/>
    <row r="96" spans="1:70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A3:BO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1000"/>
  <sheetViews>
    <sheetView rightToLeft="1" topLeftCell="B4" workbookViewId="0">
      <selection activeCell="B4" sqref="B4"/>
    </sheetView>
  </sheetViews>
  <sheetFormatPr defaultColWidth="13.25" defaultRowHeight="14" x14ac:dyDescent="0.3"/>
  <cols>
    <col min="1" max="1" width="8" style="2" customWidth="1"/>
    <col min="2" max="2" width="60.75" style="2" customWidth="1"/>
    <col min="3" max="3" width="13.75" style="2" customWidth="1"/>
    <col min="4" max="9" width="8" style="2" customWidth="1"/>
    <col min="10" max="10" width="9.58203125" style="2" bestFit="1" customWidth="1"/>
    <col min="11" max="44" width="8" style="2" customWidth="1"/>
    <col min="45" max="46" width="9.58203125" style="2" bestFit="1" customWidth="1"/>
    <col min="47" max="50" width="8" style="2" customWidth="1"/>
    <col min="51" max="52" width="9.58203125" style="2" bestFit="1" customWidth="1"/>
    <col min="53" max="55" width="8" style="2" customWidth="1"/>
    <col min="56" max="56" width="9.58203125" style="2" bestFit="1" customWidth="1"/>
    <col min="57" max="64" width="8" style="2" customWidth="1"/>
    <col min="65" max="65" width="9.58203125" style="2" bestFit="1" customWidth="1"/>
    <col min="66" max="66" width="9.58203125" style="2" customWidth="1"/>
    <col min="67" max="70" width="8" style="2" customWidth="1"/>
    <col min="71" max="16384" width="13.25" style="2"/>
  </cols>
  <sheetData>
    <row r="1" spans="1:70" ht="14.25" customHeight="1" x14ac:dyDescent="0.3">
      <c r="A1" s="3" t="s">
        <v>0</v>
      </c>
      <c r="B1" s="4" t="s">
        <v>1</v>
      </c>
    </row>
    <row r="2" spans="1:70" ht="14.25" customHeight="1" x14ac:dyDescent="0.3"/>
    <row r="3" spans="1:70" ht="14.25" customHeight="1" x14ac:dyDescent="0.3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5"/>
      <c r="BQ3" s="5"/>
      <c r="BR3" s="5"/>
    </row>
    <row r="4" spans="1:70" ht="14.25" customHeight="1" x14ac:dyDescent="0.3"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  <c r="I4" s="4">
        <v>8</v>
      </c>
      <c r="J4" s="4">
        <v>9</v>
      </c>
      <c r="K4" s="4">
        <v>10</v>
      </c>
      <c r="L4" s="4">
        <v>11</v>
      </c>
      <c r="M4" s="4">
        <v>12</v>
      </c>
      <c r="N4" s="4">
        <v>13</v>
      </c>
      <c r="O4" s="4">
        <v>14</v>
      </c>
      <c r="P4" s="4">
        <v>15</v>
      </c>
      <c r="Q4" s="4">
        <v>16</v>
      </c>
      <c r="R4" s="4">
        <v>17</v>
      </c>
      <c r="S4" s="4">
        <v>18</v>
      </c>
      <c r="T4" s="4">
        <v>19</v>
      </c>
      <c r="U4" s="4">
        <v>20</v>
      </c>
      <c r="V4" s="4">
        <v>21</v>
      </c>
      <c r="W4" s="4">
        <v>22</v>
      </c>
      <c r="X4" s="4">
        <v>23</v>
      </c>
      <c r="Y4" s="4">
        <v>24</v>
      </c>
      <c r="Z4" s="4">
        <v>25</v>
      </c>
      <c r="AA4" s="4">
        <v>26</v>
      </c>
      <c r="AB4" s="4">
        <v>27</v>
      </c>
      <c r="AC4" s="4">
        <v>28</v>
      </c>
      <c r="AD4" s="4">
        <v>29</v>
      </c>
      <c r="AE4" s="4">
        <v>30</v>
      </c>
      <c r="AF4" s="4">
        <v>31</v>
      </c>
      <c r="AG4" s="4">
        <v>32</v>
      </c>
      <c r="AH4" s="4">
        <v>33</v>
      </c>
      <c r="AI4" s="4">
        <v>34</v>
      </c>
      <c r="AJ4" s="4">
        <v>35</v>
      </c>
      <c r="AK4" s="4">
        <v>36</v>
      </c>
      <c r="AL4" s="4">
        <v>37</v>
      </c>
      <c r="AM4" s="4">
        <v>38</v>
      </c>
      <c r="AN4" s="4">
        <v>39</v>
      </c>
      <c r="AO4" s="4">
        <v>40</v>
      </c>
      <c r="AP4" s="4">
        <v>41</v>
      </c>
      <c r="AQ4" s="4">
        <v>42</v>
      </c>
      <c r="AR4" s="4">
        <v>43</v>
      </c>
      <c r="AS4" s="4">
        <v>44</v>
      </c>
      <c r="AT4" s="4">
        <v>45</v>
      </c>
      <c r="AU4" s="4">
        <v>46</v>
      </c>
      <c r="AV4" s="4">
        <v>47</v>
      </c>
      <c r="AW4" s="4">
        <v>48</v>
      </c>
      <c r="AX4" s="4">
        <v>49</v>
      </c>
      <c r="AY4" s="4">
        <v>50</v>
      </c>
      <c r="AZ4" s="4">
        <v>51</v>
      </c>
      <c r="BA4" s="4">
        <v>52</v>
      </c>
      <c r="BB4" s="4">
        <v>53</v>
      </c>
      <c r="BC4" s="4">
        <v>54</v>
      </c>
      <c r="BD4" s="4">
        <v>55</v>
      </c>
      <c r="BE4" s="4">
        <v>56</v>
      </c>
      <c r="BF4" s="4">
        <v>57</v>
      </c>
      <c r="BG4" s="4">
        <v>58</v>
      </c>
      <c r="BH4" s="4">
        <v>59</v>
      </c>
      <c r="BI4" s="4">
        <v>60</v>
      </c>
      <c r="BJ4" s="4">
        <v>61</v>
      </c>
      <c r="BK4" s="4">
        <v>62</v>
      </c>
      <c r="BL4" s="4">
        <v>63</v>
      </c>
      <c r="BM4" s="4">
        <v>64</v>
      </c>
      <c r="BN4" s="4"/>
    </row>
    <row r="5" spans="1:70" ht="14.25" customHeight="1" x14ac:dyDescent="0.35">
      <c r="A5" s="5" t="s">
        <v>3</v>
      </c>
      <c r="B5" s="5" t="s">
        <v>4</v>
      </c>
      <c r="C5" s="5" t="s">
        <v>5</v>
      </c>
      <c r="D5" s="6">
        <v>45153</v>
      </c>
      <c r="E5" s="6">
        <v>45154</v>
      </c>
      <c r="F5" s="6">
        <v>45155</v>
      </c>
      <c r="G5" s="6">
        <v>45156</v>
      </c>
      <c r="H5" s="6">
        <v>45157</v>
      </c>
      <c r="I5" s="6">
        <v>45158</v>
      </c>
      <c r="J5" s="6">
        <v>45159</v>
      </c>
      <c r="K5" s="6">
        <v>45160</v>
      </c>
      <c r="L5" s="6">
        <v>45161</v>
      </c>
      <c r="M5" s="6">
        <v>45162</v>
      </c>
      <c r="N5" s="6">
        <v>45163</v>
      </c>
      <c r="O5" s="6">
        <v>45164</v>
      </c>
      <c r="P5" s="6">
        <v>45165</v>
      </c>
      <c r="Q5" s="6">
        <v>45166</v>
      </c>
      <c r="R5" s="6">
        <v>45167</v>
      </c>
      <c r="S5" s="6">
        <v>45168</v>
      </c>
      <c r="T5" s="6">
        <v>45169</v>
      </c>
      <c r="U5" s="6">
        <v>45170</v>
      </c>
      <c r="V5" s="6">
        <v>45171</v>
      </c>
      <c r="W5" s="6">
        <v>45172</v>
      </c>
      <c r="X5" s="6">
        <v>45173</v>
      </c>
      <c r="Y5" s="6">
        <v>45174</v>
      </c>
      <c r="Z5" s="6">
        <v>45175</v>
      </c>
      <c r="AA5" s="6">
        <v>45176</v>
      </c>
      <c r="AB5" s="6">
        <v>45177</v>
      </c>
      <c r="AC5" s="6">
        <v>45178</v>
      </c>
      <c r="AD5" s="6">
        <v>45179</v>
      </c>
      <c r="AE5" s="6">
        <v>45180</v>
      </c>
      <c r="AF5" s="6">
        <v>45181</v>
      </c>
      <c r="AG5" s="6">
        <v>45182</v>
      </c>
      <c r="AH5" s="6">
        <v>45183</v>
      </c>
      <c r="AI5" s="6">
        <v>45184</v>
      </c>
      <c r="AJ5" s="6">
        <v>45185</v>
      </c>
      <c r="AK5" s="6">
        <v>45186</v>
      </c>
      <c r="AL5" s="6">
        <v>45187</v>
      </c>
      <c r="AM5" s="6">
        <v>45188</v>
      </c>
      <c r="AN5" s="6">
        <v>45189</v>
      </c>
      <c r="AO5" s="6">
        <v>45190</v>
      </c>
      <c r="AP5" s="6">
        <v>45191</v>
      </c>
      <c r="AQ5" s="6">
        <v>45192</v>
      </c>
      <c r="AR5" s="6">
        <v>45193</v>
      </c>
      <c r="AS5" s="6">
        <v>45194</v>
      </c>
      <c r="AT5" s="6">
        <v>45195</v>
      </c>
      <c r="AU5" s="6">
        <v>45196</v>
      </c>
      <c r="AV5" s="6">
        <v>45197</v>
      </c>
      <c r="AW5" s="6">
        <v>45198</v>
      </c>
      <c r="AX5" s="6">
        <v>45199</v>
      </c>
      <c r="AY5" s="6">
        <v>45200</v>
      </c>
      <c r="AZ5" s="6">
        <v>45201</v>
      </c>
      <c r="BA5" s="6">
        <v>45202</v>
      </c>
      <c r="BB5" s="6">
        <v>45203</v>
      </c>
      <c r="BC5" s="6">
        <v>45204</v>
      </c>
      <c r="BD5" s="6">
        <v>45205</v>
      </c>
      <c r="BE5" s="6">
        <v>45206</v>
      </c>
      <c r="BF5" s="6">
        <v>45207</v>
      </c>
      <c r="BG5" s="6">
        <v>45208</v>
      </c>
      <c r="BH5" s="6">
        <v>45209</v>
      </c>
      <c r="BI5" s="6">
        <v>45210</v>
      </c>
      <c r="BJ5" s="6">
        <v>45211</v>
      </c>
      <c r="BK5" s="6">
        <v>45212</v>
      </c>
      <c r="BL5" s="6">
        <v>45213</v>
      </c>
      <c r="BM5" s="6">
        <v>45214</v>
      </c>
      <c r="BN5" s="6">
        <v>45245</v>
      </c>
      <c r="BO5" s="5" t="s">
        <v>7</v>
      </c>
      <c r="BP5" s="8" t="s">
        <v>8</v>
      </c>
      <c r="BQ5" s="9" t="s">
        <v>9</v>
      </c>
      <c r="BR5" s="5"/>
    </row>
    <row r="6" spans="1:70" ht="14.25" customHeight="1" x14ac:dyDescent="0.35">
      <c r="A6" s="3" t="s">
        <v>103</v>
      </c>
      <c r="B6" s="3" t="s">
        <v>11</v>
      </c>
      <c r="C6" s="10">
        <v>7290000060880</v>
      </c>
      <c r="D6" s="11">
        <v>6.7</v>
      </c>
      <c r="E6" s="11">
        <v>6.7</v>
      </c>
      <c r="F6" s="11">
        <v>6.7</v>
      </c>
      <c r="G6" s="11">
        <v>6.7</v>
      </c>
      <c r="H6" s="11">
        <v>6.7</v>
      </c>
      <c r="I6" s="11">
        <v>6.7</v>
      </c>
      <c r="J6" s="11">
        <v>5</v>
      </c>
      <c r="K6" s="11">
        <v>5</v>
      </c>
      <c r="L6" s="11">
        <v>5</v>
      </c>
      <c r="M6" s="11">
        <v>5</v>
      </c>
      <c r="N6" s="11">
        <v>5</v>
      </c>
      <c r="O6" s="11">
        <v>5</v>
      </c>
      <c r="P6" s="11">
        <v>5</v>
      </c>
      <c r="Q6" s="11">
        <v>5</v>
      </c>
      <c r="R6" s="11">
        <v>5</v>
      </c>
      <c r="S6" s="11">
        <v>5</v>
      </c>
      <c r="T6" s="11">
        <v>5</v>
      </c>
      <c r="U6" s="11">
        <v>5</v>
      </c>
      <c r="V6" s="11">
        <v>5</v>
      </c>
      <c r="W6" s="11">
        <v>5</v>
      </c>
      <c r="X6" s="11">
        <v>5</v>
      </c>
      <c r="Y6" s="11">
        <v>5</v>
      </c>
      <c r="Z6" s="11">
        <v>5</v>
      </c>
      <c r="AA6" s="11">
        <v>5</v>
      </c>
      <c r="AB6" s="11">
        <v>5</v>
      </c>
      <c r="AC6" s="11">
        <v>5</v>
      </c>
      <c r="AD6" s="11">
        <v>5.2428571428571002</v>
      </c>
      <c r="AE6" s="11">
        <v>5</v>
      </c>
      <c r="AF6" s="11">
        <v>5</v>
      </c>
      <c r="AG6" s="11">
        <v>5</v>
      </c>
      <c r="AH6" s="11">
        <v>5</v>
      </c>
      <c r="AI6" s="11">
        <v>5</v>
      </c>
      <c r="AJ6" s="11">
        <v>5.2428571428571002</v>
      </c>
      <c r="AK6" s="11">
        <v>5</v>
      </c>
      <c r="AL6" s="11">
        <v>6.7</v>
      </c>
      <c r="AM6" s="11">
        <v>6.7</v>
      </c>
      <c r="AN6" s="11">
        <v>6.7</v>
      </c>
      <c r="AO6" s="11">
        <v>6.7</v>
      </c>
      <c r="AP6" s="11">
        <v>6.7</v>
      </c>
      <c r="AQ6" s="11">
        <v>6.7</v>
      </c>
      <c r="AR6" s="11">
        <v>6.7</v>
      </c>
      <c r="AS6" s="11">
        <v>6.7</v>
      </c>
      <c r="AT6" s="11">
        <v>6.7</v>
      </c>
      <c r="AU6" s="11">
        <v>6.7</v>
      </c>
      <c r="AV6" s="11">
        <v>6.7</v>
      </c>
      <c r="AW6" s="11">
        <v>6.7</v>
      </c>
      <c r="AX6" s="11">
        <v>6.7</v>
      </c>
      <c r="AY6" s="11">
        <v>6.7</v>
      </c>
      <c r="AZ6" s="11">
        <v>6.7</v>
      </c>
      <c r="BA6" s="11">
        <v>6.7</v>
      </c>
      <c r="BB6" s="11">
        <v>6.7</v>
      </c>
      <c r="BC6" s="11">
        <v>6.7</v>
      </c>
      <c r="BD6" s="11">
        <v>6.7</v>
      </c>
      <c r="BE6" s="11">
        <v>6.7</v>
      </c>
      <c r="BF6" s="11">
        <v>6.7</v>
      </c>
      <c r="BG6" s="11">
        <v>6.7</v>
      </c>
      <c r="BH6" s="11">
        <v>6.7</v>
      </c>
      <c r="BI6" s="11">
        <v>5.4857142857143</v>
      </c>
      <c r="BJ6" s="11">
        <v>5</v>
      </c>
      <c r="BK6" s="11">
        <v>5.2428571428571002</v>
      </c>
      <c r="BL6" s="11">
        <v>5</v>
      </c>
      <c r="BM6" s="11">
        <v>5</v>
      </c>
      <c r="BN6" s="12">
        <v>6.7</v>
      </c>
      <c r="BO6" s="11">
        <v>5.8147465437788002</v>
      </c>
      <c r="BP6" s="13">
        <f>'[1]טבלה מסכמת סלים'!D3</f>
        <v>45214</v>
      </c>
      <c r="BQ6" s="14">
        <f>HLOOKUP(BP6,D5:BM93,89,FALSE)</f>
        <v>1372.2400000000007</v>
      </c>
      <c r="BR6" s="11"/>
    </row>
    <row r="7" spans="1:70" ht="14.25" customHeight="1" x14ac:dyDescent="0.35">
      <c r="A7" s="3" t="s">
        <v>103</v>
      </c>
      <c r="B7" s="3" t="s">
        <v>12</v>
      </c>
      <c r="C7" s="10">
        <v>7290000060781</v>
      </c>
      <c r="D7" s="11">
        <v>6.7</v>
      </c>
      <c r="E7" s="11">
        <v>6.7</v>
      </c>
      <c r="F7" s="11">
        <v>6.7</v>
      </c>
      <c r="G7" s="11">
        <v>6.7</v>
      </c>
      <c r="H7" s="11">
        <v>6.7</v>
      </c>
      <c r="I7" s="11">
        <v>6.7</v>
      </c>
      <c r="J7" s="11">
        <v>5</v>
      </c>
      <c r="K7" s="11">
        <v>5</v>
      </c>
      <c r="L7" s="11">
        <v>5</v>
      </c>
      <c r="M7" s="11">
        <v>5</v>
      </c>
      <c r="N7" s="11">
        <v>5</v>
      </c>
      <c r="O7" s="11">
        <v>5</v>
      </c>
      <c r="P7" s="11">
        <v>5</v>
      </c>
      <c r="Q7" s="11">
        <v>5</v>
      </c>
      <c r="R7" s="11">
        <v>5</v>
      </c>
      <c r="S7" s="11">
        <v>5</v>
      </c>
      <c r="T7" s="11">
        <v>5</v>
      </c>
      <c r="U7" s="11">
        <v>5</v>
      </c>
      <c r="V7" s="11">
        <v>5</v>
      </c>
      <c r="W7" s="11">
        <v>5</v>
      </c>
      <c r="X7" s="11">
        <v>5</v>
      </c>
      <c r="Y7" s="11">
        <v>5</v>
      </c>
      <c r="Z7" s="11">
        <v>5</v>
      </c>
      <c r="AA7" s="11">
        <v>5</v>
      </c>
      <c r="AB7" s="11">
        <v>5</v>
      </c>
      <c r="AC7" s="11">
        <v>5</v>
      </c>
      <c r="AD7" s="11">
        <v>5.2428571428571002</v>
      </c>
      <c r="AE7" s="11">
        <v>5</v>
      </c>
      <c r="AF7" s="11">
        <v>5</v>
      </c>
      <c r="AG7" s="11">
        <v>5</v>
      </c>
      <c r="AH7" s="11">
        <v>5</v>
      </c>
      <c r="AI7" s="11">
        <v>5</v>
      </c>
      <c r="AJ7" s="11">
        <v>5.2428571428571002</v>
      </c>
      <c r="AK7" s="11">
        <v>5</v>
      </c>
      <c r="AL7" s="11">
        <v>6.7</v>
      </c>
      <c r="AM7" s="11">
        <v>6.7</v>
      </c>
      <c r="AN7" s="11">
        <v>6.7</v>
      </c>
      <c r="AO7" s="11">
        <v>6.7</v>
      </c>
      <c r="AP7" s="11">
        <v>6.7</v>
      </c>
      <c r="AQ7" s="11">
        <v>6.7</v>
      </c>
      <c r="AR7" s="11">
        <v>6.7</v>
      </c>
      <c r="AS7" s="11">
        <v>6.7</v>
      </c>
      <c r="AT7" s="11">
        <v>6.7</v>
      </c>
      <c r="AU7" s="11">
        <v>6.7</v>
      </c>
      <c r="AV7" s="11">
        <v>6.7</v>
      </c>
      <c r="AW7" s="11">
        <v>6.7</v>
      </c>
      <c r="AX7" s="11">
        <v>6.7</v>
      </c>
      <c r="AY7" s="11">
        <v>6.7</v>
      </c>
      <c r="AZ7" s="11">
        <v>6.7</v>
      </c>
      <c r="BA7" s="11">
        <v>6.7</v>
      </c>
      <c r="BB7" s="11">
        <v>6.7</v>
      </c>
      <c r="BC7" s="11">
        <v>6.7</v>
      </c>
      <c r="BD7" s="11">
        <v>6.7</v>
      </c>
      <c r="BE7" s="11">
        <v>6.7</v>
      </c>
      <c r="BF7" s="11">
        <v>6.7</v>
      </c>
      <c r="BG7" s="11">
        <v>6.7</v>
      </c>
      <c r="BH7" s="11">
        <v>6.7</v>
      </c>
      <c r="BI7" s="11">
        <v>5.4857142857143</v>
      </c>
      <c r="BJ7" s="11">
        <v>5</v>
      </c>
      <c r="BK7" s="11">
        <v>5.2428571428571002</v>
      </c>
      <c r="BL7" s="11">
        <v>5</v>
      </c>
      <c r="BM7" s="11">
        <v>5</v>
      </c>
      <c r="BN7" s="12">
        <v>6.7</v>
      </c>
      <c r="BO7" s="11">
        <v>5.8147465437788002</v>
      </c>
      <c r="BP7" s="11"/>
      <c r="BQ7" s="11"/>
      <c r="BR7" s="11"/>
    </row>
    <row r="8" spans="1:70" ht="14.25" customHeight="1" x14ac:dyDescent="0.35">
      <c r="A8" s="3" t="s">
        <v>103</v>
      </c>
      <c r="B8" s="3" t="s">
        <v>13</v>
      </c>
      <c r="C8" s="10">
        <v>7290107871990</v>
      </c>
      <c r="D8" s="11">
        <v>6.7</v>
      </c>
      <c r="E8" s="11">
        <v>6.7</v>
      </c>
      <c r="F8" s="11">
        <v>6.7</v>
      </c>
      <c r="G8" s="11">
        <v>6.7</v>
      </c>
      <c r="H8" s="11">
        <v>6.7</v>
      </c>
      <c r="I8" s="11">
        <v>6.7</v>
      </c>
      <c r="J8" s="11">
        <v>5</v>
      </c>
      <c r="K8" s="11">
        <v>5</v>
      </c>
      <c r="L8" s="11">
        <v>5</v>
      </c>
      <c r="M8" s="11">
        <v>5</v>
      </c>
      <c r="N8" s="11">
        <v>5</v>
      </c>
      <c r="O8" s="11">
        <v>5</v>
      </c>
      <c r="P8" s="11">
        <v>5</v>
      </c>
      <c r="Q8" s="11">
        <v>5</v>
      </c>
      <c r="R8" s="11">
        <v>5</v>
      </c>
      <c r="S8" s="11">
        <v>5</v>
      </c>
      <c r="T8" s="11">
        <v>5</v>
      </c>
      <c r="U8" s="11">
        <v>5</v>
      </c>
      <c r="V8" s="11">
        <v>5</v>
      </c>
      <c r="W8" s="11">
        <v>5</v>
      </c>
      <c r="X8" s="11">
        <v>5</v>
      </c>
      <c r="Y8" s="11">
        <v>5</v>
      </c>
      <c r="Z8" s="11">
        <v>5</v>
      </c>
      <c r="AA8" s="11">
        <v>5</v>
      </c>
      <c r="AB8" s="11">
        <v>5</v>
      </c>
      <c r="AC8" s="11">
        <v>5</v>
      </c>
      <c r="AD8" s="11">
        <v>5.2428571428571002</v>
      </c>
      <c r="AE8" s="11">
        <v>5</v>
      </c>
      <c r="AF8" s="11">
        <v>5</v>
      </c>
      <c r="AG8" s="11">
        <v>5</v>
      </c>
      <c r="AH8" s="11">
        <v>5</v>
      </c>
      <c r="AI8" s="11">
        <v>5</v>
      </c>
      <c r="AJ8" s="11">
        <v>5.2428571428571002</v>
      </c>
      <c r="AK8" s="11">
        <v>5</v>
      </c>
      <c r="AL8" s="11">
        <v>6.7</v>
      </c>
      <c r="AM8" s="11">
        <v>6.7</v>
      </c>
      <c r="AN8" s="11">
        <v>6.7</v>
      </c>
      <c r="AO8" s="11">
        <v>6.7</v>
      </c>
      <c r="AP8" s="11">
        <v>6.7</v>
      </c>
      <c r="AQ8" s="11">
        <v>6.7</v>
      </c>
      <c r="AR8" s="11">
        <v>6.7</v>
      </c>
      <c r="AS8" s="11">
        <v>6.7</v>
      </c>
      <c r="AT8" s="11">
        <v>6.7</v>
      </c>
      <c r="AU8" s="11">
        <v>6.7</v>
      </c>
      <c r="AV8" s="11">
        <v>6.7</v>
      </c>
      <c r="AW8" s="11">
        <v>6.7</v>
      </c>
      <c r="AX8" s="11">
        <v>6.7</v>
      </c>
      <c r="AY8" s="11">
        <v>6.7</v>
      </c>
      <c r="AZ8" s="11">
        <v>6.7</v>
      </c>
      <c r="BA8" s="11">
        <v>6.7</v>
      </c>
      <c r="BB8" s="11">
        <v>6.7</v>
      </c>
      <c r="BC8" s="11">
        <v>6.7</v>
      </c>
      <c r="BD8" s="11">
        <v>6.7</v>
      </c>
      <c r="BE8" s="11">
        <v>6.7</v>
      </c>
      <c r="BF8" s="11">
        <v>6.7</v>
      </c>
      <c r="BG8" s="11">
        <v>6.7</v>
      </c>
      <c r="BH8" s="11">
        <v>6.7</v>
      </c>
      <c r="BI8" s="11">
        <v>5.4857142857143</v>
      </c>
      <c r="BJ8" s="11">
        <v>5</v>
      </c>
      <c r="BK8" s="11">
        <v>5.2428571428571002</v>
      </c>
      <c r="BL8" s="11">
        <v>5</v>
      </c>
      <c r="BM8" s="11">
        <v>5</v>
      </c>
      <c r="BN8" s="12">
        <v>6.7</v>
      </c>
      <c r="BO8" s="11">
        <v>5.8147465437788002</v>
      </c>
      <c r="BP8" s="11"/>
      <c r="BQ8" s="11"/>
      <c r="BR8" s="11"/>
    </row>
    <row r="9" spans="1:70" ht="14.25" customHeight="1" x14ac:dyDescent="0.35">
      <c r="A9" s="3" t="s">
        <v>103</v>
      </c>
      <c r="B9" s="3" t="s">
        <v>14</v>
      </c>
      <c r="C9" s="10">
        <v>8076802085738</v>
      </c>
      <c r="D9" s="11">
        <v>7.9</v>
      </c>
      <c r="E9" s="11">
        <v>7.9</v>
      </c>
      <c r="F9" s="11">
        <v>7.9</v>
      </c>
      <c r="G9" s="11">
        <v>7.9</v>
      </c>
      <c r="H9" s="11">
        <v>7.9</v>
      </c>
      <c r="I9" s="11">
        <v>7.9</v>
      </c>
      <c r="J9" s="11">
        <v>7.9</v>
      </c>
      <c r="K9" s="11">
        <v>7.9</v>
      </c>
      <c r="L9" s="11">
        <v>7.9</v>
      </c>
      <c r="M9" s="11">
        <v>7.9</v>
      </c>
      <c r="N9" s="11">
        <v>7.9</v>
      </c>
      <c r="O9" s="11">
        <v>7.9</v>
      </c>
      <c r="P9" s="11">
        <v>7.9</v>
      </c>
      <c r="Q9" s="11">
        <v>7.9</v>
      </c>
      <c r="R9" s="11">
        <v>7.9</v>
      </c>
      <c r="S9" s="11">
        <v>7.9</v>
      </c>
      <c r="T9" s="11">
        <v>7.9</v>
      </c>
      <c r="U9" s="11">
        <v>7.9</v>
      </c>
      <c r="V9" s="11">
        <v>7.9</v>
      </c>
      <c r="W9" s="11">
        <v>7.9</v>
      </c>
      <c r="X9" s="11">
        <v>7.9</v>
      </c>
      <c r="Y9" s="11">
        <v>7.9</v>
      </c>
      <c r="Z9" s="11">
        <v>7.9</v>
      </c>
      <c r="AA9" s="11">
        <v>7.9</v>
      </c>
      <c r="AB9" s="11">
        <v>7.9</v>
      </c>
      <c r="AC9" s="11">
        <v>7.9</v>
      </c>
      <c r="AD9" s="11">
        <v>7.9</v>
      </c>
      <c r="AE9" s="11">
        <v>7.9</v>
      </c>
      <c r="AF9" s="11">
        <v>7.9</v>
      </c>
      <c r="AG9" s="11">
        <v>7.9</v>
      </c>
      <c r="AH9" s="11">
        <v>7.9</v>
      </c>
      <c r="AI9" s="11">
        <v>7.9</v>
      </c>
      <c r="AJ9" s="11">
        <v>7.9</v>
      </c>
      <c r="AK9" s="11">
        <v>7.9</v>
      </c>
      <c r="AL9" s="11">
        <v>7.9</v>
      </c>
      <c r="AM9" s="11">
        <v>7.9</v>
      </c>
      <c r="AN9" s="11">
        <v>7.9</v>
      </c>
      <c r="AO9" s="11">
        <v>7.9</v>
      </c>
      <c r="AP9" s="11">
        <v>7.9</v>
      </c>
      <c r="AQ9" s="11">
        <v>7.9</v>
      </c>
      <c r="AR9" s="11">
        <v>7.9</v>
      </c>
      <c r="AS9" s="11">
        <v>7.9</v>
      </c>
      <c r="AT9" s="11">
        <v>7.9</v>
      </c>
      <c r="AU9" s="11">
        <v>7.9</v>
      </c>
      <c r="AV9" s="11">
        <v>7.9</v>
      </c>
      <c r="AW9" s="11">
        <v>7.9</v>
      </c>
      <c r="AX9" s="11">
        <v>7.9</v>
      </c>
      <c r="AY9" s="11">
        <v>7.9</v>
      </c>
      <c r="AZ9" s="11">
        <v>7.9</v>
      </c>
      <c r="BA9" s="11">
        <v>7.9</v>
      </c>
      <c r="BB9" s="11">
        <v>7.9</v>
      </c>
      <c r="BC9" s="11">
        <v>7.9</v>
      </c>
      <c r="BD9" s="11">
        <v>7.9</v>
      </c>
      <c r="BE9" s="11">
        <v>7.9</v>
      </c>
      <c r="BF9" s="11">
        <v>7.9</v>
      </c>
      <c r="BG9" s="11">
        <v>7.9</v>
      </c>
      <c r="BH9" s="11">
        <v>7.9</v>
      </c>
      <c r="BI9" s="11">
        <v>7.9</v>
      </c>
      <c r="BJ9" s="11">
        <v>7.9</v>
      </c>
      <c r="BK9" s="11">
        <v>7.9</v>
      </c>
      <c r="BL9" s="11">
        <v>7.9</v>
      </c>
      <c r="BM9" s="11">
        <v>7.9</v>
      </c>
      <c r="BN9" s="12">
        <v>7.9</v>
      </c>
      <c r="BO9" s="11">
        <v>7.9</v>
      </c>
      <c r="BP9" s="11"/>
      <c r="BQ9" s="11"/>
      <c r="BR9" s="11"/>
    </row>
    <row r="10" spans="1:70" ht="14.25" customHeight="1" x14ac:dyDescent="0.35">
      <c r="A10" s="3" t="s">
        <v>103</v>
      </c>
      <c r="B10" s="3" t="s">
        <v>15</v>
      </c>
      <c r="C10" s="10">
        <v>8076800195057</v>
      </c>
      <c r="D10" s="11">
        <v>7.9</v>
      </c>
      <c r="E10" s="11">
        <v>7.9</v>
      </c>
      <c r="F10" s="11">
        <v>7.9</v>
      </c>
      <c r="G10" s="11">
        <v>7.9</v>
      </c>
      <c r="H10" s="11">
        <v>7.9</v>
      </c>
      <c r="I10" s="11">
        <v>7.9</v>
      </c>
      <c r="J10" s="11">
        <v>7.9</v>
      </c>
      <c r="K10" s="11">
        <v>7.9</v>
      </c>
      <c r="L10" s="11">
        <v>7.9</v>
      </c>
      <c r="M10" s="11">
        <v>7.9</v>
      </c>
      <c r="N10" s="11">
        <v>7.9</v>
      </c>
      <c r="O10" s="11">
        <v>7.9</v>
      </c>
      <c r="P10" s="11">
        <v>7.9</v>
      </c>
      <c r="Q10" s="11">
        <v>7.9</v>
      </c>
      <c r="R10" s="11">
        <v>7.9</v>
      </c>
      <c r="S10" s="11">
        <v>7.9</v>
      </c>
      <c r="T10" s="11">
        <v>7.9</v>
      </c>
      <c r="U10" s="11">
        <v>7.9</v>
      </c>
      <c r="V10" s="11">
        <v>7.9</v>
      </c>
      <c r="W10" s="11">
        <v>7.9</v>
      </c>
      <c r="X10" s="11">
        <v>7.9</v>
      </c>
      <c r="Y10" s="11">
        <v>7.9</v>
      </c>
      <c r="Z10" s="11">
        <v>7.9</v>
      </c>
      <c r="AA10" s="11">
        <v>7.9</v>
      </c>
      <c r="AB10" s="11">
        <v>7.9</v>
      </c>
      <c r="AC10" s="11">
        <v>7.9</v>
      </c>
      <c r="AD10" s="11">
        <v>7.9</v>
      </c>
      <c r="AE10" s="11">
        <v>7.9</v>
      </c>
      <c r="AF10" s="11">
        <v>7.9</v>
      </c>
      <c r="AG10" s="11">
        <v>7.9</v>
      </c>
      <c r="AH10" s="11">
        <v>7.9</v>
      </c>
      <c r="AI10" s="11">
        <v>7.9</v>
      </c>
      <c r="AJ10" s="11">
        <v>7.9</v>
      </c>
      <c r="AK10" s="11">
        <v>7.9</v>
      </c>
      <c r="AL10" s="11">
        <v>7.9</v>
      </c>
      <c r="AM10" s="11">
        <v>7.9</v>
      </c>
      <c r="AN10" s="11">
        <v>7.9</v>
      </c>
      <c r="AO10" s="11">
        <v>7.9</v>
      </c>
      <c r="AP10" s="11">
        <v>7.9</v>
      </c>
      <c r="AQ10" s="11">
        <v>7.9</v>
      </c>
      <c r="AR10" s="11">
        <v>7.9</v>
      </c>
      <c r="AS10" s="11">
        <v>7.9</v>
      </c>
      <c r="AT10" s="11">
        <v>7.9</v>
      </c>
      <c r="AU10" s="11">
        <v>7.9</v>
      </c>
      <c r="AV10" s="11">
        <v>7.9</v>
      </c>
      <c r="AW10" s="11">
        <v>7.9</v>
      </c>
      <c r="AX10" s="11">
        <v>7.9</v>
      </c>
      <c r="AY10" s="11">
        <v>7.9</v>
      </c>
      <c r="AZ10" s="11">
        <v>7.9</v>
      </c>
      <c r="BA10" s="11">
        <v>7.9</v>
      </c>
      <c r="BB10" s="11">
        <v>7.9</v>
      </c>
      <c r="BC10" s="11">
        <v>7.9</v>
      </c>
      <c r="BD10" s="11">
        <v>7.9</v>
      </c>
      <c r="BE10" s="11">
        <v>7.9</v>
      </c>
      <c r="BF10" s="11">
        <v>7.9</v>
      </c>
      <c r="BG10" s="11">
        <v>7.9</v>
      </c>
      <c r="BH10" s="11">
        <v>7.9</v>
      </c>
      <c r="BI10" s="11">
        <v>7.9</v>
      </c>
      <c r="BJ10" s="11">
        <v>7.9</v>
      </c>
      <c r="BK10" s="11">
        <v>7.9</v>
      </c>
      <c r="BL10" s="11">
        <v>7.9</v>
      </c>
      <c r="BM10" s="11">
        <v>7.9</v>
      </c>
      <c r="BN10" s="12">
        <v>7.9</v>
      </c>
      <c r="BO10" s="11">
        <v>7.9</v>
      </c>
      <c r="BP10" s="11"/>
      <c r="BQ10" s="11"/>
      <c r="BR10" s="11"/>
    </row>
    <row r="11" spans="1:70" ht="14.25" customHeight="1" x14ac:dyDescent="0.35">
      <c r="A11" s="3" t="s">
        <v>103</v>
      </c>
      <c r="B11" s="3" t="s">
        <v>16</v>
      </c>
      <c r="C11" s="10">
        <v>7290000104676</v>
      </c>
      <c r="D11" s="11">
        <v>18.899999999999999</v>
      </c>
      <c r="E11" s="11">
        <v>18.899999999999999</v>
      </c>
      <c r="F11" s="11">
        <v>18.899999999999999</v>
      </c>
      <c r="G11" s="11">
        <v>18.899999999999999</v>
      </c>
      <c r="H11" s="11">
        <v>18.899999999999999</v>
      </c>
      <c r="I11" s="11">
        <v>9.9</v>
      </c>
      <c r="J11" s="11">
        <v>9.9</v>
      </c>
      <c r="K11" s="11">
        <v>9.9</v>
      </c>
      <c r="L11" s="11">
        <v>9.9</v>
      </c>
      <c r="M11" s="11">
        <v>9.9</v>
      </c>
      <c r="N11" s="11">
        <v>9.9</v>
      </c>
      <c r="O11" s="11">
        <v>9.9</v>
      </c>
      <c r="P11" s="11">
        <v>9.9</v>
      </c>
      <c r="Q11" s="11">
        <v>9.9</v>
      </c>
      <c r="R11" s="11">
        <v>9.9</v>
      </c>
      <c r="S11" s="11">
        <v>9.9</v>
      </c>
      <c r="T11" s="11">
        <v>9.9</v>
      </c>
      <c r="U11" s="11">
        <v>9.9</v>
      </c>
      <c r="V11" s="11">
        <v>9.9</v>
      </c>
      <c r="W11" s="11">
        <v>9.9</v>
      </c>
      <c r="X11" s="11">
        <v>9.9</v>
      </c>
      <c r="Y11" s="11">
        <v>9.9</v>
      </c>
      <c r="Z11" s="11">
        <v>9.9</v>
      </c>
      <c r="AA11" s="11">
        <v>9.9</v>
      </c>
      <c r="AB11" s="11">
        <v>9.9</v>
      </c>
      <c r="AC11" s="11">
        <v>9.9</v>
      </c>
      <c r="AD11" s="11">
        <v>9.9</v>
      </c>
      <c r="AE11" s="11">
        <v>9.9</v>
      </c>
      <c r="AF11" s="11">
        <v>9.9</v>
      </c>
      <c r="AG11" s="11">
        <v>9.9</v>
      </c>
      <c r="AH11" s="11">
        <v>9.9</v>
      </c>
      <c r="AI11" s="11">
        <v>9.9</v>
      </c>
      <c r="AJ11" s="11">
        <v>9.9</v>
      </c>
      <c r="AK11" s="11">
        <v>9.9</v>
      </c>
      <c r="AL11" s="11">
        <v>9.9</v>
      </c>
      <c r="AM11" s="11">
        <v>9.9</v>
      </c>
      <c r="AN11" s="11">
        <v>18.899999999999999</v>
      </c>
      <c r="AO11" s="11">
        <v>18.899999999999999</v>
      </c>
      <c r="AP11" s="11">
        <v>18.899999999999999</v>
      </c>
      <c r="AQ11" s="11">
        <v>18.899999999999999</v>
      </c>
      <c r="AR11" s="11">
        <v>18.899999999999999</v>
      </c>
      <c r="AS11" s="11">
        <v>18.899999999999999</v>
      </c>
      <c r="AT11" s="11">
        <v>18.899999999999999</v>
      </c>
      <c r="AU11" s="11">
        <v>18.899999999999999</v>
      </c>
      <c r="AV11" s="11">
        <v>18.899999999999999</v>
      </c>
      <c r="AW11" s="11">
        <v>18.899999999999999</v>
      </c>
      <c r="AX11" s="11">
        <v>18.899999999999999</v>
      </c>
      <c r="AY11" s="11">
        <v>18.899999999999999</v>
      </c>
      <c r="AZ11" s="11">
        <v>18.899999999999999</v>
      </c>
      <c r="BA11" s="11">
        <v>18.899999999999999</v>
      </c>
      <c r="BB11" s="11">
        <v>18.899999999999999</v>
      </c>
      <c r="BC11" s="11">
        <v>18.899999999999999</v>
      </c>
      <c r="BD11" s="11">
        <v>18.899999999999999</v>
      </c>
      <c r="BE11" s="11">
        <v>18.899999999999999</v>
      </c>
      <c r="BF11" s="11">
        <v>18.899999999999999</v>
      </c>
      <c r="BG11" s="11">
        <v>18.899999999999999</v>
      </c>
      <c r="BH11" s="11">
        <v>18.899999999999999</v>
      </c>
      <c r="BI11" s="11">
        <v>18.899999999999999</v>
      </c>
      <c r="BJ11" s="11">
        <v>18.899999999999999</v>
      </c>
      <c r="BK11" s="11">
        <v>18.899999999999999</v>
      </c>
      <c r="BL11" s="11">
        <v>18.899999999999999</v>
      </c>
      <c r="BM11" s="11">
        <v>18.899999999999999</v>
      </c>
      <c r="BN11" s="12">
        <v>18.899999999999999</v>
      </c>
      <c r="BO11" s="11">
        <v>14.4</v>
      </c>
      <c r="BP11" s="11"/>
      <c r="BQ11" s="11"/>
      <c r="BR11" s="11"/>
    </row>
    <row r="12" spans="1:70" ht="14.25" customHeight="1" x14ac:dyDescent="0.35">
      <c r="A12" s="3" t="s">
        <v>103</v>
      </c>
      <c r="B12" s="3" t="s">
        <v>17</v>
      </c>
      <c r="C12" s="10">
        <v>7290000104201</v>
      </c>
      <c r="D12" s="11">
        <v>19.899999999999999</v>
      </c>
      <c r="E12" s="11">
        <v>19.899999999999999</v>
      </c>
      <c r="F12" s="11">
        <v>19.899999999999999</v>
      </c>
      <c r="G12" s="11">
        <v>19.899999999999999</v>
      </c>
      <c r="H12" s="11">
        <v>19.899999999999999</v>
      </c>
      <c r="I12" s="11">
        <v>14.93</v>
      </c>
      <c r="J12" s="11">
        <v>14.93</v>
      </c>
      <c r="K12" s="11">
        <v>14.93</v>
      </c>
      <c r="L12" s="11">
        <v>14.93</v>
      </c>
      <c r="M12" s="11">
        <v>11.72</v>
      </c>
      <c r="N12" s="11">
        <v>11.18</v>
      </c>
      <c r="O12" s="11">
        <v>11.18</v>
      </c>
      <c r="P12" s="11">
        <v>8.18</v>
      </c>
      <c r="Q12" s="11">
        <v>10.9</v>
      </c>
      <c r="R12" s="11">
        <v>10.9</v>
      </c>
      <c r="S12" s="11">
        <v>10.9</v>
      </c>
      <c r="T12" s="11">
        <v>10.9</v>
      </c>
      <c r="U12" s="11">
        <v>10.9</v>
      </c>
      <c r="V12" s="11">
        <v>10.9</v>
      </c>
      <c r="W12" s="11">
        <v>10.9</v>
      </c>
      <c r="X12" s="11">
        <v>10.9</v>
      </c>
      <c r="Y12" s="11">
        <v>10.9</v>
      </c>
      <c r="Z12" s="11">
        <v>14.93</v>
      </c>
      <c r="AA12" s="11">
        <v>11.18</v>
      </c>
      <c r="AB12" s="11">
        <v>11.18</v>
      </c>
      <c r="AC12" s="11">
        <v>11.18</v>
      </c>
      <c r="AD12" s="11">
        <v>11.711428571429</v>
      </c>
      <c r="AE12" s="11">
        <v>11.18</v>
      </c>
      <c r="AF12" s="11">
        <v>11.18</v>
      </c>
      <c r="AG12" s="11">
        <v>11.18</v>
      </c>
      <c r="AH12" s="11">
        <v>11.18</v>
      </c>
      <c r="AI12" s="11">
        <v>11.18</v>
      </c>
      <c r="AJ12" s="11">
        <v>11.711428571429</v>
      </c>
      <c r="AK12" s="11">
        <v>11.18</v>
      </c>
      <c r="AL12" s="11">
        <v>11.18</v>
      </c>
      <c r="AM12" s="11">
        <v>14.93</v>
      </c>
      <c r="AN12" s="11">
        <v>19.899999999999999</v>
      </c>
      <c r="AO12" s="11">
        <v>19.899999999999999</v>
      </c>
      <c r="AP12" s="11">
        <v>19.899999999999999</v>
      </c>
      <c r="AQ12" s="11">
        <v>19.899999999999999</v>
      </c>
      <c r="AR12" s="11">
        <v>19.899999999999999</v>
      </c>
      <c r="AS12" s="11">
        <v>19.899999999999999</v>
      </c>
      <c r="AT12" s="11">
        <v>19.899999999999999</v>
      </c>
      <c r="AU12" s="11">
        <v>19.899999999999999</v>
      </c>
      <c r="AV12" s="11">
        <v>19.899999999999999</v>
      </c>
      <c r="AW12" s="11">
        <v>19.899999999999999</v>
      </c>
      <c r="AX12" s="11">
        <v>19.899999999999999</v>
      </c>
      <c r="AY12" s="11">
        <v>19.899999999999999</v>
      </c>
      <c r="AZ12" s="11">
        <v>19.899999999999999</v>
      </c>
      <c r="BA12" s="11">
        <v>19.899999999999999</v>
      </c>
      <c r="BB12" s="11">
        <v>19.899999999999999</v>
      </c>
      <c r="BC12" s="11">
        <v>19.899999999999999</v>
      </c>
      <c r="BD12" s="11">
        <v>19.899999999999999</v>
      </c>
      <c r="BE12" s="11">
        <v>19.899999999999999</v>
      </c>
      <c r="BF12" s="11">
        <v>19.899999999999999</v>
      </c>
      <c r="BG12" s="11">
        <v>19.899999999999999</v>
      </c>
      <c r="BH12" s="11">
        <v>19.899999999999999</v>
      </c>
      <c r="BI12" s="11">
        <v>19.899999999999999</v>
      </c>
      <c r="BJ12" s="11">
        <v>19.899999999999999</v>
      </c>
      <c r="BK12" s="11">
        <v>19.899999999999999</v>
      </c>
      <c r="BL12" s="11">
        <v>19.899999999999999</v>
      </c>
      <c r="BM12" s="11">
        <v>19.899999999999999</v>
      </c>
      <c r="BN12" s="12">
        <v>19.899999999999999</v>
      </c>
      <c r="BO12" s="11">
        <v>15.839723502304</v>
      </c>
      <c r="BP12" s="11"/>
      <c r="BQ12" s="11"/>
      <c r="BR12" s="11"/>
    </row>
    <row r="13" spans="1:70" ht="14.25" customHeight="1" x14ac:dyDescent="0.35">
      <c r="A13" s="3" t="s">
        <v>103</v>
      </c>
      <c r="B13" s="3" t="s">
        <v>18</v>
      </c>
      <c r="C13" s="10">
        <v>7290000107189</v>
      </c>
      <c r="D13" s="11">
        <v>22.9</v>
      </c>
      <c r="E13" s="11">
        <v>22.9</v>
      </c>
      <c r="F13" s="11">
        <v>22.9</v>
      </c>
      <c r="G13" s="11">
        <v>22.9</v>
      </c>
      <c r="H13" s="11">
        <v>22.9</v>
      </c>
      <c r="I13" s="11">
        <v>22.9</v>
      </c>
      <c r="J13" s="11">
        <v>9.9</v>
      </c>
      <c r="K13" s="11">
        <v>9.9</v>
      </c>
      <c r="L13" s="11">
        <v>9.9</v>
      </c>
      <c r="M13" s="11">
        <v>9.9</v>
      </c>
      <c r="N13" s="11">
        <v>9.9</v>
      </c>
      <c r="O13" s="11">
        <v>9.9</v>
      </c>
      <c r="P13" s="11">
        <v>9.9</v>
      </c>
      <c r="Q13" s="11">
        <v>9.9</v>
      </c>
      <c r="R13" s="11">
        <v>9.9</v>
      </c>
      <c r="S13" s="11">
        <v>9.9</v>
      </c>
      <c r="T13" s="11">
        <v>9.9</v>
      </c>
      <c r="U13" s="11">
        <v>9.9</v>
      </c>
      <c r="V13" s="11">
        <v>9.9</v>
      </c>
      <c r="W13" s="11">
        <v>9.9</v>
      </c>
      <c r="X13" s="11">
        <v>9.9</v>
      </c>
      <c r="Y13" s="11">
        <v>9.9</v>
      </c>
      <c r="Z13" s="11">
        <v>9.9</v>
      </c>
      <c r="AA13" s="11">
        <v>9.9</v>
      </c>
      <c r="AB13" s="11">
        <v>9.9</v>
      </c>
      <c r="AC13" s="11">
        <v>9.9</v>
      </c>
      <c r="AD13" s="11">
        <v>9.9</v>
      </c>
      <c r="AE13" s="11">
        <v>9.9</v>
      </c>
      <c r="AF13" s="11">
        <v>9.9</v>
      </c>
      <c r="AG13" s="11">
        <v>9.9</v>
      </c>
      <c r="AH13" s="11">
        <v>9.9</v>
      </c>
      <c r="AI13" s="11">
        <v>9.9</v>
      </c>
      <c r="AJ13" s="11">
        <v>9.9</v>
      </c>
      <c r="AK13" s="11">
        <v>9.9</v>
      </c>
      <c r="AL13" s="11">
        <v>9.9</v>
      </c>
      <c r="AM13" s="11">
        <v>9.9</v>
      </c>
      <c r="AN13" s="11">
        <v>22.9</v>
      </c>
      <c r="AO13" s="11">
        <v>22.9</v>
      </c>
      <c r="AP13" s="11">
        <v>22.9</v>
      </c>
      <c r="AQ13" s="11">
        <v>22.9</v>
      </c>
      <c r="AR13" s="11">
        <v>22.9</v>
      </c>
      <c r="AS13" s="11">
        <v>22.9</v>
      </c>
      <c r="AT13" s="11">
        <v>22.9</v>
      </c>
      <c r="AU13" s="11">
        <v>22.9</v>
      </c>
      <c r="AV13" s="11">
        <v>22.9</v>
      </c>
      <c r="AW13" s="11">
        <v>22.9</v>
      </c>
      <c r="AX13" s="11">
        <v>22.9</v>
      </c>
      <c r="AY13" s="11">
        <v>22.9</v>
      </c>
      <c r="AZ13" s="11">
        <v>22.9</v>
      </c>
      <c r="BA13" s="11">
        <v>22.9</v>
      </c>
      <c r="BB13" s="11">
        <v>22.9</v>
      </c>
      <c r="BC13" s="11">
        <v>22.9</v>
      </c>
      <c r="BD13" s="11">
        <v>22.9</v>
      </c>
      <c r="BE13" s="11">
        <v>22.9</v>
      </c>
      <c r="BF13" s="11">
        <v>22.9</v>
      </c>
      <c r="BG13" s="11">
        <v>22.9</v>
      </c>
      <c r="BH13" s="11">
        <v>22.9</v>
      </c>
      <c r="BI13" s="11">
        <v>22.9</v>
      </c>
      <c r="BJ13" s="11">
        <v>22.9</v>
      </c>
      <c r="BK13" s="11">
        <v>22.9</v>
      </c>
      <c r="BL13" s="11">
        <v>22.9</v>
      </c>
      <c r="BM13" s="11">
        <v>22.9</v>
      </c>
      <c r="BN13" s="12">
        <v>22.9</v>
      </c>
      <c r="BO13" s="11">
        <v>16.609677419354998</v>
      </c>
      <c r="BP13" s="11"/>
      <c r="BQ13" s="11"/>
      <c r="BR13" s="11"/>
    </row>
    <row r="14" spans="1:70" ht="14.25" customHeight="1" x14ac:dyDescent="0.35">
      <c r="A14" s="3" t="s">
        <v>103</v>
      </c>
      <c r="B14" s="3" t="s">
        <v>19</v>
      </c>
      <c r="C14" s="10">
        <v>7290000174099</v>
      </c>
      <c r="D14" s="11">
        <v>11.9</v>
      </c>
      <c r="E14" s="11">
        <v>11.9</v>
      </c>
      <c r="F14" s="11">
        <v>11.9</v>
      </c>
      <c r="G14" s="11">
        <v>11.9</v>
      </c>
      <c r="H14" s="11">
        <v>11.9</v>
      </c>
      <c r="I14" s="11">
        <v>11.9</v>
      </c>
      <c r="J14" s="11">
        <v>11.9</v>
      </c>
      <c r="K14" s="11">
        <v>11.9</v>
      </c>
      <c r="L14" s="11">
        <v>11.9</v>
      </c>
      <c r="M14" s="11">
        <v>11.9</v>
      </c>
      <c r="N14" s="11">
        <v>11.9</v>
      </c>
      <c r="O14" s="11">
        <v>11.9</v>
      </c>
      <c r="P14" s="11">
        <v>11.9</v>
      </c>
      <c r="Q14" s="11">
        <v>11.9</v>
      </c>
      <c r="R14" s="11">
        <v>11.9</v>
      </c>
      <c r="S14" s="11">
        <v>11.9</v>
      </c>
      <c r="T14" s="11">
        <v>11.9</v>
      </c>
      <c r="U14" s="11">
        <v>11.9</v>
      </c>
      <c r="V14" s="11">
        <v>11.9</v>
      </c>
      <c r="W14" s="11">
        <v>11.9</v>
      </c>
      <c r="X14" s="11">
        <v>11.9</v>
      </c>
      <c r="Y14" s="11">
        <v>11.9</v>
      </c>
      <c r="Z14" s="11">
        <v>11.9</v>
      </c>
      <c r="AA14" s="11">
        <v>11.9</v>
      </c>
      <c r="AB14" s="11">
        <v>11.9</v>
      </c>
      <c r="AC14" s="11">
        <v>11.9</v>
      </c>
      <c r="AD14" s="11">
        <v>11.9</v>
      </c>
      <c r="AE14" s="11">
        <v>11.9</v>
      </c>
      <c r="AF14" s="11">
        <v>11.9</v>
      </c>
      <c r="AG14" s="11">
        <v>11.9</v>
      </c>
      <c r="AH14" s="11">
        <v>11.9</v>
      </c>
      <c r="AI14" s="11">
        <v>11.9</v>
      </c>
      <c r="AJ14" s="11">
        <v>11.9</v>
      </c>
      <c r="AK14" s="11">
        <v>11.9</v>
      </c>
      <c r="AL14" s="11">
        <v>11.9</v>
      </c>
      <c r="AM14" s="11">
        <v>11.9</v>
      </c>
      <c r="AN14" s="11">
        <v>11.9</v>
      </c>
      <c r="AO14" s="11">
        <v>11.9</v>
      </c>
      <c r="AP14" s="11">
        <v>11.9</v>
      </c>
      <c r="AQ14" s="11">
        <v>11.9</v>
      </c>
      <c r="AR14" s="11">
        <v>11.9</v>
      </c>
      <c r="AS14" s="11">
        <v>11.9</v>
      </c>
      <c r="AT14" s="11">
        <v>11.9</v>
      </c>
      <c r="AU14" s="11">
        <v>11.9</v>
      </c>
      <c r="AV14" s="11">
        <v>11.9</v>
      </c>
      <c r="AW14" s="11">
        <v>11.9</v>
      </c>
      <c r="AX14" s="11">
        <v>11.9</v>
      </c>
      <c r="AY14" s="11">
        <v>11.9</v>
      </c>
      <c r="AZ14" s="11">
        <v>11.9</v>
      </c>
      <c r="BA14" s="11">
        <v>11.9</v>
      </c>
      <c r="BB14" s="11">
        <v>11.9</v>
      </c>
      <c r="BC14" s="11">
        <v>11.9</v>
      </c>
      <c r="BD14" s="11">
        <v>11.9</v>
      </c>
      <c r="BE14" s="11">
        <v>11.9</v>
      </c>
      <c r="BF14" s="11">
        <v>11.9</v>
      </c>
      <c r="BG14" s="11">
        <v>11.9</v>
      </c>
      <c r="BH14" s="11">
        <v>11.9</v>
      </c>
      <c r="BI14" s="11">
        <v>11.9</v>
      </c>
      <c r="BJ14" s="11">
        <v>11.9</v>
      </c>
      <c r="BK14" s="11">
        <v>11.9</v>
      </c>
      <c r="BL14" s="11">
        <v>11.9</v>
      </c>
      <c r="BM14" s="11">
        <v>11.9</v>
      </c>
      <c r="BN14" s="12">
        <v>11.9</v>
      </c>
      <c r="BO14" s="11">
        <v>11.9</v>
      </c>
      <c r="BP14" s="11"/>
      <c r="BQ14" s="11"/>
      <c r="BR14" s="11"/>
    </row>
    <row r="15" spans="1:70" ht="14.25" customHeight="1" x14ac:dyDescent="0.35">
      <c r="A15" s="3" t="s">
        <v>103</v>
      </c>
      <c r="B15" s="3" t="s">
        <v>20</v>
      </c>
      <c r="C15" s="10">
        <v>7290002824640</v>
      </c>
      <c r="D15" s="11">
        <v>5.43</v>
      </c>
      <c r="E15" s="11">
        <v>5.43</v>
      </c>
      <c r="F15" s="11">
        <v>5.43</v>
      </c>
      <c r="G15" s="11">
        <v>5.43</v>
      </c>
      <c r="H15" s="11">
        <v>5.43</v>
      </c>
      <c r="I15" s="11">
        <v>5.43</v>
      </c>
      <c r="J15" s="11">
        <v>5.43</v>
      </c>
      <c r="K15" s="11">
        <v>5.43</v>
      </c>
      <c r="L15" s="11">
        <v>5.43</v>
      </c>
      <c r="M15" s="11">
        <v>5.43</v>
      </c>
      <c r="N15" s="11">
        <v>5.43</v>
      </c>
      <c r="O15" s="11">
        <v>5.43</v>
      </c>
      <c r="P15" s="11">
        <v>5.43</v>
      </c>
      <c r="Q15" s="11">
        <v>5.43</v>
      </c>
      <c r="R15" s="11">
        <v>5.43</v>
      </c>
      <c r="S15" s="11">
        <v>5.43</v>
      </c>
      <c r="T15" s="11">
        <v>5.43</v>
      </c>
      <c r="U15" s="11">
        <v>5.43</v>
      </c>
      <c r="V15" s="11">
        <v>5.43</v>
      </c>
      <c r="W15" s="11">
        <v>5.43</v>
      </c>
      <c r="X15" s="11">
        <v>5.43</v>
      </c>
      <c r="Y15" s="11">
        <v>5.43</v>
      </c>
      <c r="Z15" s="11">
        <v>5.43</v>
      </c>
      <c r="AA15" s="11">
        <v>5.43</v>
      </c>
      <c r="AB15" s="11">
        <v>5.43</v>
      </c>
      <c r="AC15" s="11">
        <v>5.43</v>
      </c>
      <c r="AD15" s="11">
        <v>5.43</v>
      </c>
      <c r="AE15" s="11">
        <v>5.43</v>
      </c>
      <c r="AF15" s="11">
        <v>5.43</v>
      </c>
      <c r="AG15" s="11">
        <v>5.43</v>
      </c>
      <c r="AH15" s="11">
        <v>5.43</v>
      </c>
      <c r="AI15" s="11">
        <v>5.43</v>
      </c>
      <c r="AJ15" s="11">
        <v>5.43</v>
      </c>
      <c r="AK15" s="11">
        <v>5.43</v>
      </c>
      <c r="AL15" s="11">
        <v>5.43</v>
      </c>
      <c r="AM15" s="11">
        <v>5.43</v>
      </c>
      <c r="AN15" s="11">
        <v>5.43</v>
      </c>
      <c r="AO15" s="11">
        <v>5.43</v>
      </c>
      <c r="AP15" s="11">
        <v>5.43</v>
      </c>
      <c r="AQ15" s="11">
        <v>5.43</v>
      </c>
      <c r="AR15" s="11">
        <v>5.43</v>
      </c>
      <c r="AS15" s="11">
        <v>5.43</v>
      </c>
      <c r="AT15" s="11">
        <v>5.43</v>
      </c>
      <c r="AU15" s="11">
        <v>5.43</v>
      </c>
      <c r="AV15" s="11">
        <v>5.43</v>
      </c>
      <c r="AW15" s="11">
        <v>5.43</v>
      </c>
      <c r="AX15" s="11">
        <v>5.43</v>
      </c>
      <c r="AY15" s="11">
        <v>5.43</v>
      </c>
      <c r="AZ15" s="11">
        <v>5.43</v>
      </c>
      <c r="BA15" s="11">
        <v>5.43</v>
      </c>
      <c r="BB15" s="11">
        <v>5.43</v>
      </c>
      <c r="BC15" s="11">
        <v>5.43</v>
      </c>
      <c r="BD15" s="11">
        <v>5.43</v>
      </c>
      <c r="BE15" s="11">
        <v>5.43</v>
      </c>
      <c r="BF15" s="11">
        <v>5.43</v>
      </c>
      <c r="BG15" s="11">
        <v>5.43</v>
      </c>
      <c r="BH15" s="11">
        <v>5.43</v>
      </c>
      <c r="BI15" s="11">
        <v>5.43</v>
      </c>
      <c r="BJ15" s="11">
        <v>5.43</v>
      </c>
      <c r="BK15" s="11">
        <v>5.43</v>
      </c>
      <c r="BL15" s="11">
        <v>5.43</v>
      </c>
      <c r="BM15" s="11">
        <v>5.43</v>
      </c>
      <c r="BN15" s="12">
        <v>5.43</v>
      </c>
      <c r="BO15" s="11">
        <v>5.43</v>
      </c>
      <c r="BP15" s="11"/>
      <c r="BQ15" s="11"/>
      <c r="BR15" s="11"/>
    </row>
    <row r="16" spans="1:70" ht="14.25" customHeight="1" x14ac:dyDescent="0.35">
      <c r="A16" s="3" t="s">
        <v>103</v>
      </c>
      <c r="B16" s="3" t="s">
        <v>21</v>
      </c>
      <c r="C16" s="10">
        <v>7290000048185</v>
      </c>
      <c r="D16" s="11">
        <v>5.43</v>
      </c>
      <c r="E16" s="11">
        <v>5.43</v>
      </c>
      <c r="F16" s="11">
        <v>5.43</v>
      </c>
      <c r="G16" s="11">
        <v>5.43</v>
      </c>
      <c r="H16" s="11">
        <v>5.43</v>
      </c>
      <c r="I16" s="11">
        <v>5.43</v>
      </c>
      <c r="J16" s="11">
        <v>5.43</v>
      </c>
      <c r="K16" s="11">
        <v>5.3</v>
      </c>
      <c r="L16" s="11">
        <v>5.3</v>
      </c>
      <c r="M16" s="11">
        <v>5.3</v>
      </c>
      <c r="N16" s="11">
        <v>5.3</v>
      </c>
      <c r="O16" s="11">
        <v>5.3</v>
      </c>
      <c r="P16" s="11">
        <v>5.3</v>
      </c>
      <c r="Q16" s="11">
        <v>5.3</v>
      </c>
      <c r="R16" s="11">
        <v>5.3</v>
      </c>
      <c r="S16" s="11">
        <v>5.3</v>
      </c>
      <c r="T16" s="11">
        <v>5.3</v>
      </c>
      <c r="U16" s="11">
        <v>5.3</v>
      </c>
      <c r="V16" s="11">
        <v>5.3</v>
      </c>
      <c r="W16" s="11">
        <v>5.3</v>
      </c>
      <c r="X16" s="11">
        <v>5.3</v>
      </c>
      <c r="Y16" s="11">
        <v>5.3</v>
      </c>
      <c r="Z16" s="11">
        <v>5.3</v>
      </c>
      <c r="AA16" s="11">
        <v>5.3</v>
      </c>
      <c r="AB16" s="11">
        <v>5.3</v>
      </c>
      <c r="AC16" s="11">
        <v>5.3</v>
      </c>
      <c r="AD16" s="11">
        <v>5.3</v>
      </c>
      <c r="AE16" s="11">
        <v>5.3</v>
      </c>
      <c r="AF16" s="11">
        <v>5.3</v>
      </c>
      <c r="AG16" s="11">
        <v>5.3</v>
      </c>
      <c r="AH16" s="11">
        <v>5.3</v>
      </c>
      <c r="AI16" s="11">
        <v>5.3</v>
      </c>
      <c r="AJ16" s="11">
        <v>5.3</v>
      </c>
      <c r="AK16" s="11">
        <v>5.3</v>
      </c>
      <c r="AL16" s="11">
        <v>5.3</v>
      </c>
      <c r="AM16" s="11">
        <v>5.43</v>
      </c>
      <c r="AN16" s="11">
        <v>5.43</v>
      </c>
      <c r="AO16" s="11">
        <v>5.43</v>
      </c>
      <c r="AP16" s="11">
        <v>5.43</v>
      </c>
      <c r="AQ16" s="11">
        <v>5.43</v>
      </c>
      <c r="AR16" s="11">
        <v>5.43</v>
      </c>
      <c r="AS16" s="11">
        <v>5.43</v>
      </c>
      <c r="AT16" s="11">
        <v>5.43</v>
      </c>
      <c r="AU16" s="11">
        <v>5.43</v>
      </c>
      <c r="AV16" s="11">
        <v>5.43</v>
      </c>
      <c r="AW16" s="11">
        <v>5.43</v>
      </c>
      <c r="AX16" s="11">
        <v>5.43</v>
      </c>
      <c r="AY16" s="11">
        <v>5.43</v>
      </c>
      <c r="AZ16" s="11">
        <v>5.43</v>
      </c>
      <c r="BA16" s="11">
        <v>5.43</v>
      </c>
      <c r="BB16" s="11">
        <v>5.43</v>
      </c>
      <c r="BC16" s="11">
        <v>5.43</v>
      </c>
      <c r="BD16" s="11">
        <v>5.43</v>
      </c>
      <c r="BE16" s="11">
        <v>5.43</v>
      </c>
      <c r="BF16" s="11">
        <v>5.43</v>
      </c>
      <c r="BG16" s="11">
        <v>5.43</v>
      </c>
      <c r="BH16" s="11">
        <v>5.43</v>
      </c>
      <c r="BI16" s="11">
        <v>5.43</v>
      </c>
      <c r="BJ16" s="11">
        <v>5.43</v>
      </c>
      <c r="BK16" s="11">
        <v>5.43</v>
      </c>
      <c r="BL16" s="11">
        <v>5.43</v>
      </c>
      <c r="BM16" s="11">
        <v>5.43</v>
      </c>
      <c r="BN16" s="12">
        <v>5.43</v>
      </c>
      <c r="BO16" s="11">
        <v>5.3712903225805997</v>
      </c>
      <c r="BP16" s="11"/>
      <c r="BQ16" s="11"/>
      <c r="BR16" s="11"/>
    </row>
    <row r="17" spans="1:70" ht="14.25" customHeight="1" x14ac:dyDescent="0.35">
      <c r="A17" s="3" t="s">
        <v>103</v>
      </c>
      <c r="B17" s="3" t="s">
        <v>22</v>
      </c>
      <c r="C17" s="10">
        <v>7290004127800</v>
      </c>
      <c r="D17" s="11">
        <v>10.86</v>
      </c>
      <c r="E17" s="11">
        <v>10.86</v>
      </c>
      <c r="F17" s="11">
        <v>10.86</v>
      </c>
      <c r="G17" s="11">
        <v>10.86</v>
      </c>
      <c r="H17" s="11">
        <v>10.86</v>
      </c>
      <c r="I17" s="11">
        <v>10.86</v>
      </c>
      <c r="J17" s="11">
        <v>10.86</v>
      </c>
      <c r="K17" s="11">
        <v>10.7</v>
      </c>
      <c r="L17" s="11">
        <v>10.7</v>
      </c>
      <c r="M17" s="11">
        <v>10.7</v>
      </c>
      <c r="N17" s="11">
        <v>10.7</v>
      </c>
      <c r="O17" s="11">
        <v>10.7</v>
      </c>
      <c r="P17" s="11">
        <v>10.7</v>
      </c>
      <c r="Q17" s="11">
        <v>10.7</v>
      </c>
      <c r="R17" s="11">
        <v>10.7</v>
      </c>
      <c r="S17" s="11">
        <v>10.7</v>
      </c>
      <c r="T17" s="11">
        <v>10.7</v>
      </c>
      <c r="U17" s="11">
        <v>10.7</v>
      </c>
      <c r="V17" s="11">
        <v>10.7</v>
      </c>
      <c r="W17" s="11">
        <v>10.7</v>
      </c>
      <c r="X17" s="11">
        <v>10.7</v>
      </c>
      <c r="Y17" s="11">
        <v>10.7</v>
      </c>
      <c r="Z17" s="11">
        <v>10.7</v>
      </c>
      <c r="AA17" s="11">
        <v>10.7</v>
      </c>
      <c r="AB17" s="11">
        <v>10.7</v>
      </c>
      <c r="AC17" s="11">
        <v>10.7</v>
      </c>
      <c r="AD17" s="11">
        <v>10.7</v>
      </c>
      <c r="AE17" s="11">
        <v>10.7</v>
      </c>
      <c r="AF17" s="11">
        <v>10.7</v>
      </c>
      <c r="AG17" s="11">
        <v>10.7</v>
      </c>
      <c r="AH17" s="11">
        <v>10.7</v>
      </c>
      <c r="AI17" s="11">
        <v>10.7</v>
      </c>
      <c r="AJ17" s="11">
        <v>10.7</v>
      </c>
      <c r="AK17" s="11">
        <v>10.7</v>
      </c>
      <c r="AL17" s="11">
        <v>10.7</v>
      </c>
      <c r="AM17" s="11">
        <v>10.86</v>
      </c>
      <c r="AN17" s="11">
        <v>10.86</v>
      </c>
      <c r="AO17" s="11">
        <v>10.86</v>
      </c>
      <c r="AP17" s="11">
        <v>10.86</v>
      </c>
      <c r="AQ17" s="11">
        <v>10.86</v>
      </c>
      <c r="AR17" s="11">
        <v>10.86</v>
      </c>
      <c r="AS17" s="11">
        <v>10.86</v>
      </c>
      <c r="AT17" s="11">
        <v>10.86</v>
      </c>
      <c r="AU17" s="11">
        <v>10.86</v>
      </c>
      <c r="AV17" s="11">
        <v>10.86</v>
      </c>
      <c r="AW17" s="11">
        <v>10.86</v>
      </c>
      <c r="AX17" s="11">
        <v>10.86</v>
      </c>
      <c r="AY17" s="11">
        <v>10.86</v>
      </c>
      <c r="AZ17" s="11">
        <v>10.86</v>
      </c>
      <c r="BA17" s="11">
        <v>10.86</v>
      </c>
      <c r="BB17" s="11">
        <v>10.86</v>
      </c>
      <c r="BC17" s="11">
        <v>10.86</v>
      </c>
      <c r="BD17" s="11">
        <v>10.86</v>
      </c>
      <c r="BE17" s="11">
        <v>10.86</v>
      </c>
      <c r="BF17" s="11">
        <v>10.86</v>
      </c>
      <c r="BG17" s="11">
        <v>10.86</v>
      </c>
      <c r="BH17" s="11">
        <v>10.86</v>
      </c>
      <c r="BI17" s="11">
        <v>10.86</v>
      </c>
      <c r="BJ17" s="11">
        <v>10.86</v>
      </c>
      <c r="BK17" s="11">
        <v>10.86</v>
      </c>
      <c r="BL17" s="11">
        <v>10.86</v>
      </c>
      <c r="BM17" s="11">
        <v>10.86</v>
      </c>
      <c r="BN17" s="12">
        <v>10.86</v>
      </c>
      <c r="BO17" s="11">
        <v>10.787741935484</v>
      </c>
      <c r="BP17" s="11"/>
      <c r="BQ17" s="11"/>
      <c r="BR17" s="11"/>
    </row>
    <row r="18" spans="1:70" ht="14.25" customHeight="1" x14ac:dyDescent="0.35">
      <c r="A18" s="3" t="s">
        <v>103</v>
      </c>
      <c r="B18" s="3" t="s">
        <v>23</v>
      </c>
      <c r="C18" s="10">
        <v>7290002824183</v>
      </c>
      <c r="D18" s="11">
        <v>10.86</v>
      </c>
      <c r="E18" s="11">
        <v>10.86</v>
      </c>
      <c r="F18" s="11">
        <v>10.86</v>
      </c>
      <c r="G18" s="11">
        <v>10.86</v>
      </c>
      <c r="H18" s="11">
        <v>10.86</v>
      </c>
      <c r="I18" s="11">
        <v>10.86</v>
      </c>
      <c r="J18" s="11">
        <v>10.86</v>
      </c>
      <c r="K18" s="11">
        <v>10.86</v>
      </c>
      <c r="L18" s="11">
        <v>10.86</v>
      </c>
      <c r="M18" s="11">
        <v>10.86</v>
      </c>
      <c r="N18" s="11">
        <v>10.86</v>
      </c>
      <c r="O18" s="11">
        <v>10.86</v>
      </c>
      <c r="P18" s="11">
        <v>10.86</v>
      </c>
      <c r="Q18" s="11">
        <v>10.86</v>
      </c>
      <c r="R18" s="11">
        <v>10.86</v>
      </c>
      <c r="S18" s="11">
        <v>10.86</v>
      </c>
      <c r="T18" s="11">
        <v>10.86</v>
      </c>
      <c r="U18" s="11">
        <v>10.86</v>
      </c>
      <c r="V18" s="11">
        <v>10.86</v>
      </c>
      <c r="W18" s="11">
        <v>10.86</v>
      </c>
      <c r="X18" s="11">
        <v>10.86</v>
      </c>
      <c r="Y18" s="11">
        <v>10.86</v>
      </c>
      <c r="Z18" s="11">
        <v>10.86</v>
      </c>
      <c r="AA18" s="11">
        <v>10.86</v>
      </c>
      <c r="AB18" s="11">
        <v>10.86</v>
      </c>
      <c r="AC18" s="11">
        <v>10.86</v>
      </c>
      <c r="AD18" s="11">
        <v>10.86</v>
      </c>
      <c r="AE18" s="11">
        <v>10.86</v>
      </c>
      <c r="AF18" s="11">
        <v>10.86</v>
      </c>
      <c r="AG18" s="11">
        <v>10.86</v>
      </c>
      <c r="AH18" s="11">
        <v>10.86</v>
      </c>
      <c r="AI18" s="11">
        <v>10.86</v>
      </c>
      <c r="AJ18" s="11">
        <v>10.86</v>
      </c>
      <c r="AK18" s="11">
        <v>10.86</v>
      </c>
      <c r="AL18" s="11">
        <v>10.86</v>
      </c>
      <c r="AM18" s="11">
        <v>10.86</v>
      </c>
      <c r="AN18" s="11">
        <v>10.86</v>
      </c>
      <c r="AO18" s="11">
        <v>10.86</v>
      </c>
      <c r="AP18" s="11">
        <v>10.86</v>
      </c>
      <c r="AQ18" s="11">
        <v>10.86</v>
      </c>
      <c r="AR18" s="11">
        <v>10.86</v>
      </c>
      <c r="AS18" s="11">
        <v>10.86</v>
      </c>
      <c r="AT18" s="11">
        <v>10.86</v>
      </c>
      <c r="AU18" s="11">
        <v>10.86</v>
      </c>
      <c r="AV18" s="11">
        <v>10.86</v>
      </c>
      <c r="AW18" s="11">
        <v>10.86</v>
      </c>
      <c r="AX18" s="11">
        <v>10.86</v>
      </c>
      <c r="AY18" s="11">
        <v>10.86</v>
      </c>
      <c r="AZ18" s="11">
        <v>10.86</v>
      </c>
      <c r="BA18" s="11">
        <v>10.86</v>
      </c>
      <c r="BB18" s="11">
        <v>10.86</v>
      </c>
      <c r="BC18" s="11">
        <v>10.86</v>
      </c>
      <c r="BD18" s="11">
        <v>10.86</v>
      </c>
      <c r="BE18" s="11">
        <v>10.86</v>
      </c>
      <c r="BF18" s="11">
        <v>10.86</v>
      </c>
      <c r="BG18" s="11">
        <v>10.86</v>
      </c>
      <c r="BH18" s="11">
        <v>10.86</v>
      </c>
      <c r="BI18" s="11">
        <v>10.86</v>
      </c>
      <c r="BJ18" s="11">
        <v>10.86</v>
      </c>
      <c r="BK18" s="11">
        <v>10.86</v>
      </c>
      <c r="BL18" s="11">
        <v>10.86</v>
      </c>
      <c r="BM18" s="11">
        <v>10.86</v>
      </c>
      <c r="BN18" s="12">
        <v>10.86</v>
      </c>
      <c r="BO18" s="11">
        <v>10.86</v>
      </c>
      <c r="BP18" s="11"/>
      <c r="BQ18" s="11"/>
      <c r="BR18" s="11"/>
    </row>
    <row r="19" spans="1:70" ht="14.25" customHeight="1" x14ac:dyDescent="0.35">
      <c r="A19" s="3" t="s">
        <v>103</v>
      </c>
      <c r="B19" s="3" t="s">
        <v>24</v>
      </c>
      <c r="C19" s="10">
        <v>7290106574977</v>
      </c>
      <c r="D19" s="11">
        <v>8</v>
      </c>
      <c r="E19" s="11">
        <v>8</v>
      </c>
      <c r="F19" s="11">
        <v>8</v>
      </c>
      <c r="G19" s="11">
        <v>8</v>
      </c>
      <c r="H19" s="11">
        <v>8</v>
      </c>
      <c r="I19" s="11">
        <v>11.5</v>
      </c>
      <c r="J19" s="11">
        <v>11.5</v>
      </c>
      <c r="K19" s="11">
        <v>11.5</v>
      </c>
      <c r="L19" s="11">
        <v>11.5</v>
      </c>
      <c r="M19" s="11">
        <v>8.9</v>
      </c>
      <c r="N19" s="11">
        <v>8.9</v>
      </c>
      <c r="O19" s="11">
        <v>8.9</v>
      </c>
      <c r="P19" s="11">
        <v>8.9</v>
      </c>
      <c r="Q19" s="11">
        <v>7.5</v>
      </c>
      <c r="R19" s="11">
        <v>7.5</v>
      </c>
      <c r="S19" s="11">
        <v>7.5</v>
      </c>
      <c r="T19" s="11">
        <v>7.5</v>
      </c>
      <c r="U19" s="11">
        <v>7.5</v>
      </c>
      <c r="V19" s="11">
        <v>7.5</v>
      </c>
      <c r="W19" s="11">
        <v>7.5</v>
      </c>
      <c r="X19" s="11">
        <v>7.5</v>
      </c>
      <c r="Y19" s="11">
        <v>7.5</v>
      </c>
      <c r="Z19" s="11">
        <v>8.9</v>
      </c>
      <c r="AA19" s="11">
        <v>8.9</v>
      </c>
      <c r="AB19" s="11">
        <v>8.9</v>
      </c>
      <c r="AC19" s="11">
        <v>8.9</v>
      </c>
      <c r="AD19" s="11">
        <v>8.9</v>
      </c>
      <c r="AE19" s="11">
        <v>8.9</v>
      </c>
      <c r="AF19" s="11">
        <v>8.9</v>
      </c>
      <c r="AG19" s="11">
        <v>8.9</v>
      </c>
      <c r="AH19" s="11">
        <v>8.9</v>
      </c>
      <c r="AI19" s="11">
        <v>8.9</v>
      </c>
      <c r="AJ19" s="11">
        <v>8.9</v>
      </c>
      <c r="AK19" s="11">
        <v>8.9</v>
      </c>
      <c r="AL19" s="11">
        <v>8.9</v>
      </c>
      <c r="AM19" s="11">
        <v>11.5</v>
      </c>
      <c r="AN19" s="11">
        <v>11.5</v>
      </c>
      <c r="AO19" s="11">
        <v>11.5</v>
      </c>
      <c r="AP19" s="11">
        <v>11.5</v>
      </c>
      <c r="AQ19" s="11">
        <v>11.5</v>
      </c>
      <c r="AR19" s="11">
        <v>11.5</v>
      </c>
      <c r="AS19" s="11">
        <v>11.5</v>
      </c>
      <c r="AT19" s="11">
        <v>11.5</v>
      </c>
      <c r="AU19" s="11">
        <v>11.5</v>
      </c>
      <c r="AV19" s="11">
        <v>11.5</v>
      </c>
      <c r="AW19" s="11">
        <v>11.5</v>
      </c>
      <c r="AX19" s="11">
        <v>11.5</v>
      </c>
      <c r="AY19" s="11">
        <v>11.5</v>
      </c>
      <c r="AZ19" s="11">
        <v>11.5</v>
      </c>
      <c r="BA19" s="11">
        <v>11.5</v>
      </c>
      <c r="BB19" s="11">
        <v>11.5</v>
      </c>
      <c r="BC19" s="11">
        <v>11.5</v>
      </c>
      <c r="BD19" s="11">
        <v>11.5</v>
      </c>
      <c r="BE19" s="11">
        <v>11.5</v>
      </c>
      <c r="BF19" s="11">
        <v>11.5</v>
      </c>
      <c r="BG19" s="11">
        <v>8</v>
      </c>
      <c r="BH19" s="11">
        <v>8</v>
      </c>
      <c r="BI19" s="11">
        <v>8</v>
      </c>
      <c r="BJ19" s="11">
        <v>8</v>
      </c>
      <c r="BK19" s="11">
        <v>8.5833333333333002</v>
      </c>
      <c r="BL19" s="11">
        <v>8</v>
      </c>
      <c r="BM19" s="11">
        <v>8</v>
      </c>
      <c r="BN19" s="12">
        <v>11.5</v>
      </c>
      <c r="BO19" s="11">
        <v>9.5384408602151005</v>
      </c>
      <c r="BP19" s="11"/>
      <c r="BQ19" s="11"/>
      <c r="BR19" s="11"/>
    </row>
    <row r="20" spans="1:70" ht="14.25" customHeight="1" x14ac:dyDescent="0.35">
      <c r="A20" s="3" t="s">
        <v>103</v>
      </c>
      <c r="B20" s="3" t="s">
        <v>25</v>
      </c>
      <c r="C20" s="10">
        <v>7290000076133</v>
      </c>
      <c r="D20" s="11">
        <v>8</v>
      </c>
      <c r="E20" s="11">
        <v>8</v>
      </c>
      <c r="F20" s="11">
        <v>8</v>
      </c>
      <c r="G20" s="11">
        <v>8</v>
      </c>
      <c r="H20" s="11">
        <v>8</v>
      </c>
      <c r="I20" s="11">
        <v>8</v>
      </c>
      <c r="J20" s="11">
        <v>8</v>
      </c>
      <c r="K20" s="11">
        <v>8</v>
      </c>
      <c r="L20" s="11">
        <v>8</v>
      </c>
      <c r="M20" s="11">
        <v>8</v>
      </c>
      <c r="N20" s="11">
        <v>8</v>
      </c>
      <c r="O20" s="11">
        <v>8</v>
      </c>
      <c r="P20" s="11">
        <v>8</v>
      </c>
      <c r="Q20" s="11">
        <v>8</v>
      </c>
      <c r="R20" s="11">
        <v>8</v>
      </c>
      <c r="S20" s="11">
        <v>8</v>
      </c>
      <c r="T20" s="11">
        <v>8</v>
      </c>
      <c r="U20" s="11">
        <v>8</v>
      </c>
      <c r="V20" s="11">
        <v>8</v>
      </c>
      <c r="W20" s="11">
        <v>8</v>
      </c>
      <c r="X20" s="11">
        <v>8</v>
      </c>
      <c r="Y20" s="11">
        <v>8</v>
      </c>
      <c r="Z20" s="11">
        <v>8</v>
      </c>
      <c r="AA20" s="11">
        <v>8</v>
      </c>
      <c r="AB20" s="11">
        <v>8</v>
      </c>
      <c r="AC20" s="11">
        <v>8</v>
      </c>
      <c r="AD20" s="11">
        <v>8.3571428571429003</v>
      </c>
      <c r="AE20" s="11">
        <v>8</v>
      </c>
      <c r="AF20" s="11">
        <v>8</v>
      </c>
      <c r="AG20" s="11">
        <v>8.3571428571429003</v>
      </c>
      <c r="AH20" s="11">
        <v>8</v>
      </c>
      <c r="AI20" s="11">
        <v>8</v>
      </c>
      <c r="AJ20" s="11">
        <v>8.3571428571429003</v>
      </c>
      <c r="AK20" s="11">
        <v>8</v>
      </c>
      <c r="AL20" s="11">
        <v>8</v>
      </c>
      <c r="AM20" s="11">
        <v>8</v>
      </c>
      <c r="AN20" s="11">
        <v>8</v>
      </c>
      <c r="AO20" s="11">
        <v>8</v>
      </c>
      <c r="AP20" s="11">
        <v>8</v>
      </c>
      <c r="AQ20" s="11">
        <v>8</v>
      </c>
      <c r="AR20" s="11">
        <v>8</v>
      </c>
      <c r="AS20" s="11">
        <v>8</v>
      </c>
      <c r="AT20" s="11">
        <v>8</v>
      </c>
      <c r="AU20" s="11">
        <v>8</v>
      </c>
      <c r="AV20" s="11">
        <v>8</v>
      </c>
      <c r="AW20" s="11">
        <v>8</v>
      </c>
      <c r="AX20" s="11">
        <v>8</v>
      </c>
      <c r="AY20" s="11">
        <v>8</v>
      </c>
      <c r="AZ20" s="11">
        <v>8</v>
      </c>
      <c r="BA20" s="11">
        <v>8</v>
      </c>
      <c r="BB20" s="11">
        <v>8</v>
      </c>
      <c r="BC20" s="11">
        <v>8.3571428571429003</v>
      </c>
      <c r="BD20" s="11">
        <v>8</v>
      </c>
      <c r="BE20" s="11">
        <v>8</v>
      </c>
      <c r="BF20" s="11">
        <v>8</v>
      </c>
      <c r="BG20" s="11">
        <v>8</v>
      </c>
      <c r="BH20" s="11">
        <v>8</v>
      </c>
      <c r="BI20" s="11">
        <v>8</v>
      </c>
      <c r="BJ20" s="11">
        <v>8</v>
      </c>
      <c r="BK20" s="11">
        <v>8.3571428571429003</v>
      </c>
      <c r="BL20" s="11">
        <v>8</v>
      </c>
      <c r="BM20" s="11">
        <v>8</v>
      </c>
      <c r="BN20" s="12">
        <v>10.5</v>
      </c>
      <c r="BO20" s="11">
        <v>8.028801843318</v>
      </c>
      <c r="BP20" s="11"/>
      <c r="BQ20" s="11"/>
      <c r="BR20" s="11"/>
    </row>
    <row r="21" spans="1:70" ht="14.25" customHeight="1" x14ac:dyDescent="0.35">
      <c r="A21" s="3" t="s">
        <v>103</v>
      </c>
      <c r="B21" s="3" t="s">
        <v>26</v>
      </c>
      <c r="C21" s="10">
        <v>7290000211442</v>
      </c>
      <c r="D21" s="11">
        <v>10.9</v>
      </c>
      <c r="E21" s="11">
        <v>10.9</v>
      </c>
      <c r="F21" s="11">
        <v>10.9</v>
      </c>
      <c r="G21" s="11">
        <v>10.9</v>
      </c>
      <c r="H21" s="11">
        <v>10.9</v>
      </c>
      <c r="I21" s="11">
        <v>9.9</v>
      </c>
      <c r="J21" s="11">
        <v>9.9</v>
      </c>
      <c r="K21" s="11">
        <v>9.9</v>
      </c>
      <c r="L21" s="11">
        <v>9.9</v>
      </c>
      <c r="M21" s="11">
        <v>9.9</v>
      </c>
      <c r="N21" s="11">
        <v>9.9</v>
      </c>
      <c r="O21" s="11">
        <v>9.9</v>
      </c>
      <c r="P21" s="11">
        <v>9.9</v>
      </c>
      <c r="Q21" s="11">
        <v>9.9</v>
      </c>
      <c r="R21" s="11">
        <v>9.9</v>
      </c>
      <c r="S21" s="11">
        <v>9.9</v>
      </c>
      <c r="T21" s="11">
        <v>9.9</v>
      </c>
      <c r="U21" s="11">
        <v>9.0428571428571001</v>
      </c>
      <c r="V21" s="11">
        <v>7.9</v>
      </c>
      <c r="W21" s="11">
        <v>7.9</v>
      </c>
      <c r="X21" s="11">
        <v>7.9</v>
      </c>
      <c r="Y21" s="11">
        <v>7.9</v>
      </c>
      <c r="Z21" s="11">
        <v>9.9</v>
      </c>
      <c r="AA21" s="11">
        <v>9.9</v>
      </c>
      <c r="AB21" s="11">
        <v>9.9</v>
      </c>
      <c r="AC21" s="11">
        <v>9.9</v>
      </c>
      <c r="AD21" s="11">
        <v>9.9</v>
      </c>
      <c r="AE21" s="11">
        <v>9.9</v>
      </c>
      <c r="AF21" s="11">
        <v>9.9</v>
      </c>
      <c r="AG21" s="11">
        <v>9.9</v>
      </c>
      <c r="AH21" s="11">
        <v>9.9</v>
      </c>
      <c r="AI21" s="11">
        <v>9.9</v>
      </c>
      <c r="AJ21" s="11">
        <v>9.9</v>
      </c>
      <c r="AK21" s="11">
        <v>9.9</v>
      </c>
      <c r="AL21" s="11">
        <v>9.9</v>
      </c>
      <c r="AM21" s="11">
        <v>10.9</v>
      </c>
      <c r="AN21" s="11">
        <v>10.9</v>
      </c>
      <c r="AO21" s="11">
        <v>10.9</v>
      </c>
      <c r="AP21" s="11">
        <v>10.9</v>
      </c>
      <c r="AQ21" s="11">
        <v>10.9</v>
      </c>
      <c r="AR21" s="11">
        <v>10.9</v>
      </c>
      <c r="AS21" s="11">
        <v>10.9</v>
      </c>
      <c r="AT21" s="11">
        <v>10.9</v>
      </c>
      <c r="AU21" s="11">
        <v>10.9</v>
      </c>
      <c r="AV21" s="11">
        <v>10.9</v>
      </c>
      <c r="AW21" s="11">
        <v>10.9</v>
      </c>
      <c r="AX21" s="11">
        <v>10.9</v>
      </c>
      <c r="AY21" s="11">
        <v>10.9</v>
      </c>
      <c r="AZ21" s="11">
        <v>10.9</v>
      </c>
      <c r="BA21" s="11">
        <v>10.9</v>
      </c>
      <c r="BB21" s="11">
        <v>10.9</v>
      </c>
      <c r="BC21" s="11">
        <v>10.9</v>
      </c>
      <c r="BD21" s="11">
        <v>10.9</v>
      </c>
      <c r="BE21" s="11">
        <v>10.9</v>
      </c>
      <c r="BF21" s="11">
        <v>10.9</v>
      </c>
      <c r="BG21" s="11">
        <v>9.9</v>
      </c>
      <c r="BH21" s="11">
        <v>9.9</v>
      </c>
      <c r="BI21" s="11">
        <v>9.9</v>
      </c>
      <c r="BJ21" s="11">
        <v>9.9</v>
      </c>
      <c r="BK21" s="11">
        <v>9.9</v>
      </c>
      <c r="BL21" s="11">
        <v>9.9</v>
      </c>
      <c r="BM21" s="11">
        <v>9.9</v>
      </c>
      <c r="BN21" s="12">
        <v>10.9</v>
      </c>
      <c r="BO21" s="11">
        <v>10.160368663593999</v>
      </c>
      <c r="BP21" s="11"/>
      <c r="BQ21" s="11"/>
      <c r="BR21" s="11"/>
    </row>
    <row r="22" spans="1:70" ht="14.25" customHeight="1" x14ac:dyDescent="0.35">
      <c r="A22" s="3" t="s">
        <v>103</v>
      </c>
      <c r="B22" s="3" t="s">
        <v>27</v>
      </c>
      <c r="C22" s="10">
        <v>7290003643004</v>
      </c>
      <c r="D22" s="11">
        <v>14.9</v>
      </c>
      <c r="E22" s="11">
        <v>14.9</v>
      </c>
      <c r="F22" s="11">
        <v>14.9</v>
      </c>
      <c r="G22" s="11">
        <v>14.9</v>
      </c>
      <c r="H22" s="11">
        <v>14.9</v>
      </c>
      <c r="I22" s="11">
        <v>14.9</v>
      </c>
      <c r="J22" s="11">
        <v>12.9</v>
      </c>
      <c r="K22" s="11">
        <v>12.9</v>
      </c>
      <c r="L22" s="11">
        <v>12.9</v>
      </c>
      <c r="M22" s="11">
        <v>12.9</v>
      </c>
      <c r="N22" s="11">
        <v>12.9</v>
      </c>
      <c r="O22" s="11">
        <v>12.9</v>
      </c>
      <c r="P22" s="11">
        <v>12.9</v>
      </c>
      <c r="Q22" s="11">
        <v>12.9</v>
      </c>
      <c r="R22" s="11">
        <v>12.9</v>
      </c>
      <c r="S22" s="11">
        <v>12.9</v>
      </c>
      <c r="T22" s="11">
        <v>12.9</v>
      </c>
      <c r="U22" s="11">
        <v>9.9</v>
      </c>
      <c r="V22" s="11">
        <v>9.9</v>
      </c>
      <c r="W22" s="11">
        <v>9.9</v>
      </c>
      <c r="X22" s="11">
        <v>9.9</v>
      </c>
      <c r="Y22" s="11">
        <v>9.9</v>
      </c>
      <c r="Z22" s="11">
        <v>14.61</v>
      </c>
      <c r="AA22" s="11">
        <v>12.9</v>
      </c>
      <c r="AB22" s="11">
        <v>12.9</v>
      </c>
      <c r="AC22" s="11">
        <v>12.9</v>
      </c>
      <c r="AD22" s="11">
        <v>12.9</v>
      </c>
      <c r="AE22" s="11">
        <v>12.9</v>
      </c>
      <c r="AF22" s="11">
        <v>12.9</v>
      </c>
      <c r="AG22" s="11">
        <v>12.9</v>
      </c>
      <c r="AH22" s="11">
        <v>12.9</v>
      </c>
      <c r="AI22" s="11">
        <v>12.9</v>
      </c>
      <c r="AJ22" s="11">
        <v>12.9</v>
      </c>
      <c r="AK22" s="11">
        <v>12.9</v>
      </c>
      <c r="AL22" s="11">
        <v>12.9</v>
      </c>
      <c r="AM22" s="11">
        <v>14.9</v>
      </c>
      <c r="AN22" s="11">
        <v>14.9</v>
      </c>
      <c r="AO22" s="11">
        <v>14.9</v>
      </c>
      <c r="AP22" s="11">
        <v>14.9</v>
      </c>
      <c r="AQ22" s="11">
        <v>14.9</v>
      </c>
      <c r="AR22" s="11">
        <v>14.9</v>
      </c>
      <c r="AS22" s="11">
        <v>14.9</v>
      </c>
      <c r="AT22" s="11">
        <v>14.9</v>
      </c>
      <c r="AU22" s="11">
        <v>14.9</v>
      </c>
      <c r="AV22" s="11">
        <v>14.9</v>
      </c>
      <c r="AW22" s="11">
        <v>14.9</v>
      </c>
      <c r="AX22" s="11">
        <v>14.9</v>
      </c>
      <c r="AY22" s="11">
        <v>14.9</v>
      </c>
      <c r="AZ22" s="11">
        <v>14.9</v>
      </c>
      <c r="BA22" s="11">
        <v>14.9</v>
      </c>
      <c r="BB22" s="11">
        <v>14.9</v>
      </c>
      <c r="BC22" s="11">
        <v>14.9</v>
      </c>
      <c r="BD22" s="11">
        <v>14.9</v>
      </c>
      <c r="BE22" s="11">
        <v>14.9</v>
      </c>
      <c r="BF22" s="11">
        <v>14.9</v>
      </c>
      <c r="BG22" s="11">
        <v>14.9</v>
      </c>
      <c r="BH22" s="11">
        <v>14.9</v>
      </c>
      <c r="BI22" s="11">
        <v>14.9</v>
      </c>
      <c r="BJ22" s="11">
        <v>14.9</v>
      </c>
      <c r="BK22" s="11">
        <v>14.9</v>
      </c>
      <c r="BL22" s="11">
        <v>14.9</v>
      </c>
      <c r="BM22" s="11">
        <v>14.9</v>
      </c>
      <c r="BN22" s="12">
        <v>14.9</v>
      </c>
      <c r="BO22" s="11">
        <v>13.750161290323</v>
      </c>
      <c r="BP22" s="11"/>
      <c r="BQ22" s="11"/>
      <c r="BR22" s="11"/>
    </row>
    <row r="23" spans="1:70" ht="14.25" customHeight="1" x14ac:dyDescent="0.35">
      <c r="A23" s="3" t="s">
        <v>103</v>
      </c>
      <c r="B23" s="3" t="s">
        <v>28</v>
      </c>
      <c r="C23" s="10">
        <v>8901537024014</v>
      </c>
      <c r="D23" s="11">
        <v>13.9</v>
      </c>
      <c r="E23" s="11">
        <v>13.9</v>
      </c>
      <c r="F23" s="11">
        <v>13.9</v>
      </c>
      <c r="G23" s="11">
        <v>13.9</v>
      </c>
      <c r="H23" s="11">
        <v>13.9</v>
      </c>
      <c r="I23" s="11">
        <v>13.9</v>
      </c>
      <c r="J23" s="11">
        <v>13.9</v>
      </c>
      <c r="K23" s="11">
        <v>12.9</v>
      </c>
      <c r="L23" s="11">
        <v>12.9</v>
      </c>
      <c r="M23" s="11">
        <v>12.9</v>
      </c>
      <c r="N23" s="11">
        <v>12.9</v>
      </c>
      <c r="O23" s="11">
        <v>12.9</v>
      </c>
      <c r="P23" s="11">
        <v>12.9</v>
      </c>
      <c r="Q23" s="11">
        <v>12.9</v>
      </c>
      <c r="R23" s="11">
        <v>12.9</v>
      </c>
      <c r="S23" s="11">
        <v>12.9</v>
      </c>
      <c r="T23" s="11">
        <v>12.9</v>
      </c>
      <c r="U23" s="11">
        <v>12.9</v>
      </c>
      <c r="V23" s="11">
        <v>12.9</v>
      </c>
      <c r="W23" s="11">
        <v>12.9</v>
      </c>
      <c r="X23" s="11">
        <v>12.9</v>
      </c>
      <c r="Y23" s="11">
        <v>12.9</v>
      </c>
      <c r="Z23" s="11">
        <v>12.9</v>
      </c>
      <c r="AA23" s="11">
        <v>12.9</v>
      </c>
      <c r="AB23" s="11">
        <v>12.9</v>
      </c>
      <c r="AC23" s="11">
        <v>12.9</v>
      </c>
      <c r="AD23" s="11">
        <v>12.9</v>
      </c>
      <c r="AE23" s="11">
        <v>12.9</v>
      </c>
      <c r="AF23" s="11">
        <v>12.9</v>
      </c>
      <c r="AG23" s="11">
        <v>12.9</v>
      </c>
      <c r="AH23" s="11">
        <v>12.9</v>
      </c>
      <c r="AI23" s="11">
        <v>12.9</v>
      </c>
      <c r="AJ23" s="11">
        <v>12.9</v>
      </c>
      <c r="AK23" s="11">
        <v>12.9</v>
      </c>
      <c r="AL23" s="11">
        <v>12.9</v>
      </c>
      <c r="AM23" s="11">
        <v>13.9</v>
      </c>
      <c r="AN23" s="11">
        <v>13.9</v>
      </c>
      <c r="AO23" s="11">
        <v>13.9</v>
      </c>
      <c r="AP23" s="11">
        <v>13.9</v>
      </c>
      <c r="AQ23" s="11">
        <v>13.9</v>
      </c>
      <c r="AR23" s="11">
        <v>13.9</v>
      </c>
      <c r="AS23" s="11">
        <v>13.9</v>
      </c>
      <c r="AT23" s="11">
        <v>13.9</v>
      </c>
      <c r="AU23" s="11">
        <v>13.9</v>
      </c>
      <c r="AV23" s="11">
        <v>13.9</v>
      </c>
      <c r="AW23" s="11">
        <v>13.9</v>
      </c>
      <c r="AX23" s="11">
        <v>13.9</v>
      </c>
      <c r="AY23" s="11">
        <v>13.9</v>
      </c>
      <c r="AZ23" s="11">
        <v>13.9</v>
      </c>
      <c r="BA23" s="11">
        <v>13.9</v>
      </c>
      <c r="BB23" s="11">
        <v>13.9</v>
      </c>
      <c r="BC23" s="11">
        <v>13.9</v>
      </c>
      <c r="BD23" s="11">
        <v>13.9</v>
      </c>
      <c r="BE23" s="11">
        <v>13.9</v>
      </c>
      <c r="BF23" s="11">
        <v>13.9</v>
      </c>
      <c r="BG23" s="11">
        <v>13.9</v>
      </c>
      <c r="BH23" s="11">
        <v>13.9</v>
      </c>
      <c r="BI23" s="11">
        <v>13.9</v>
      </c>
      <c r="BJ23" s="11">
        <v>13.9</v>
      </c>
      <c r="BK23" s="11">
        <v>13.9</v>
      </c>
      <c r="BL23" s="11">
        <v>13.9</v>
      </c>
      <c r="BM23" s="11">
        <v>13.9</v>
      </c>
      <c r="BN23" s="12">
        <v>13.9</v>
      </c>
      <c r="BO23" s="11">
        <v>13.448387096774001</v>
      </c>
      <c r="BP23" s="11"/>
      <c r="BQ23" s="11"/>
      <c r="BR23" s="11"/>
    </row>
    <row r="24" spans="1:70" ht="14.25" customHeight="1" x14ac:dyDescent="0.35">
      <c r="A24" s="3" t="s">
        <v>103</v>
      </c>
      <c r="B24" s="3" t="s">
        <v>29</v>
      </c>
      <c r="C24" s="10">
        <v>7290100700396</v>
      </c>
      <c r="D24" s="11">
        <v>11.9</v>
      </c>
      <c r="E24" s="11">
        <v>11.9</v>
      </c>
      <c r="F24" s="11">
        <v>11.9</v>
      </c>
      <c r="G24" s="11">
        <v>11.9</v>
      </c>
      <c r="H24" s="11">
        <v>11.9</v>
      </c>
      <c r="I24" s="11">
        <v>9.9</v>
      </c>
      <c r="J24" s="11">
        <v>9.9</v>
      </c>
      <c r="K24" s="11">
        <v>9.9</v>
      </c>
      <c r="L24" s="11">
        <v>9.9</v>
      </c>
      <c r="M24" s="11">
        <v>9.9</v>
      </c>
      <c r="N24" s="11">
        <v>9.9</v>
      </c>
      <c r="O24" s="11">
        <v>9.9</v>
      </c>
      <c r="P24" s="11">
        <v>9.9</v>
      </c>
      <c r="Q24" s="11">
        <v>9.9</v>
      </c>
      <c r="R24" s="11">
        <v>9.9</v>
      </c>
      <c r="S24" s="11">
        <v>9.9</v>
      </c>
      <c r="T24" s="11">
        <v>9.9</v>
      </c>
      <c r="U24" s="11">
        <v>9.9</v>
      </c>
      <c r="V24" s="11">
        <v>9.9</v>
      </c>
      <c r="W24" s="11">
        <v>9.9</v>
      </c>
      <c r="X24" s="11">
        <v>9.9</v>
      </c>
      <c r="Y24" s="11">
        <v>9.9</v>
      </c>
      <c r="Z24" s="11">
        <v>9.9</v>
      </c>
      <c r="AA24" s="11">
        <v>9.9</v>
      </c>
      <c r="AB24" s="11">
        <v>9.9</v>
      </c>
      <c r="AC24" s="11">
        <v>9.9</v>
      </c>
      <c r="AD24" s="11">
        <v>10.185714285714001</v>
      </c>
      <c r="AE24" s="11">
        <v>9.9</v>
      </c>
      <c r="AF24" s="11">
        <v>9.9</v>
      </c>
      <c r="AG24" s="11">
        <v>9.9</v>
      </c>
      <c r="AH24" s="11">
        <v>9.9</v>
      </c>
      <c r="AI24" s="11">
        <v>10.185714285714001</v>
      </c>
      <c r="AJ24" s="11">
        <v>10.185714285714001</v>
      </c>
      <c r="AK24" s="11">
        <v>9.9</v>
      </c>
      <c r="AL24" s="11">
        <v>9.9</v>
      </c>
      <c r="AM24" s="11">
        <v>9.9</v>
      </c>
      <c r="AN24" s="11">
        <v>9.9</v>
      </c>
      <c r="AO24" s="11">
        <v>9.9</v>
      </c>
      <c r="AP24" s="11">
        <v>9.9</v>
      </c>
      <c r="AQ24" s="11">
        <v>9.9</v>
      </c>
      <c r="AR24" s="11">
        <v>9.9</v>
      </c>
      <c r="AS24" s="11">
        <v>9.9</v>
      </c>
      <c r="AT24" s="11">
        <v>9.9</v>
      </c>
      <c r="AU24" s="11">
        <v>9.9</v>
      </c>
      <c r="AV24" s="11">
        <v>9.9</v>
      </c>
      <c r="AW24" s="11">
        <v>9.9</v>
      </c>
      <c r="AX24" s="11">
        <v>9.9</v>
      </c>
      <c r="AY24" s="11">
        <v>9.9</v>
      </c>
      <c r="AZ24" s="11">
        <v>9.9</v>
      </c>
      <c r="BA24" s="11">
        <v>9.9</v>
      </c>
      <c r="BB24" s="11">
        <v>9.9</v>
      </c>
      <c r="BC24" s="11">
        <v>10.185714285714001</v>
      </c>
      <c r="BD24" s="11">
        <v>9.9</v>
      </c>
      <c r="BE24" s="11">
        <v>9.9</v>
      </c>
      <c r="BF24" s="11">
        <v>9.9</v>
      </c>
      <c r="BG24" s="11">
        <v>9.9</v>
      </c>
      <c r="BH24" s="11">
        <v>9.9</v>
      </c>
      <c r="BI24" s="11">
        <v>9.9</v>
      </c>
      <c r="BJ24" s="11">
        <v>9.9</v>
      </c>
      <c r="BK24" s="11">
        <v>9.9</v>
      </c>
      <c r="BL24" s="11">
        <v>9.9</v>
      </c>
      <c r="BM24" s="11">
        <v>9.9</v>
      </c>
      <c r="BN24" s="12">
        <v>11.9</v>
      </c>
      <c r="BO24" s="11">
        <v>10.079723502304001</v>
      </c>
      <c r="BP24" s="11"/>
      <c r="BQ24" s="11"/>
      <c r="BR24" s="11"/>
    </row>
    <row r="25" spans="1:70" ht="14.25" customHeight="1" x14ac:dyDescent="0.35">
      <c r="A25" s="3" t="s">
        <v>103</v>
      </c>
      <c r="B25" s="3" t="s">
        <v>30</v>
      </c>
      <c r="C25" s="10">
        <v>7290000057118</v>
      </c>
      <c r="D25" s="11">
        <v>23.9</v>
      </c>
      <c r="E25" s="11">
        <v>23.9</v>
      </c>
      <c r="F25" s="11">
        <v>23.9</v>
      </c>
      <c r="G25" s="11">
        <v>23.9</v>
      </c>
      <c r="H25" s="11">
        <v>23.9</v>
      </c>
      <c r="I25" s="11">
        <v>23.9</v>
      </c>
      <c r="J25" s="11">
        <v>23.9</v>
      </c>
      <c r="K25" s="11">
        <v>23.9</v>
      </c>
      <c r="L25" s="11">
        <v>23.9</v>
      </c>
      <c r="M25" s="11">
        <v>23.9</v>
      </c>
      <c r="N25" s="11">
        <v>23.9</v>
      </c>
      <c r="O25" s="11">
        <v>23.9</v>
      </c>
      <c r="P25" s="11">
        <v>23.9</v>
      </c>
      <c r="Q25" s="11">
        <v>23.9</v>
      </c>
      <c r="R25" s="11">
        <v>23.9</v>
      </c>
      <c r="S25" s="11">
        <v>23.9</v>
      </c>
      <c r="T25" s="11">
        <v>23.9</v>
      </c>
      <c r="U25" s="11">
        <v>23.9</v>
      </c>
      <c r="V25" s="11">
        <v>23.9</v>
      </c>
      <c r="W25" s="11">
        <v>23.9</v>
      </c>
      <c r="X25" s="11">
        <v>23.9</v>
      </c>
      <c r="Y25" s="11">
        <v>20</v>
      </c>
      <c r="Z25" s="11">
        <v>20</v>
      </c>
      <c r="AA25" s="11">
        <v>23.9</v>
      </c>
      <c r="AB25" s="11">
        <v>23.9</v>
      </c>
      <c r="AC25" s="11">
        <v>23.9</v>
      </c>
      <c r="AD25" s="11">
        <v>23.9</v>
      </c>
      <c r="AE25" s="11">
        <v>23.9</v>
      </c>
      <c r="AF25" s="11">
        <v>23.9</v>
      </c>
      <c r="AG25" s="11">
        <v>23.9</v>
      </c>
      <c r="AH25" s="11">
        <v>23.9</v>
      </c>
      <c r="AI25" s="11">
        <v>23.9</v>
      </c>
      <c r="AJ25" s="11">
        <v>23.9</v>
      </c>
      <c r="AK25" s="11">
        <v>23.9</v>
      </c>
      <c r="AL25" s="11">
        <v>23.9</v>
      </c>
      <c r="AM25" s="11">
        <v>23.9</v>
      </c>
      <c r="AN25" s="11">
        <v>23.9</v>
      </c>
      <c r="AO25" s="11">
        <v>23.9</v>
      </c>
      <c r="AP25" s="11">
        <v>23.9</v>
      </c>
      <c r="AQ25" s="11">
        <v>23.9</v>
      </c>
      <c r="AR25" s="11">
        <v>23.9</v>
      </c>
      <c r="AS25" s="11">
        <v>23.9</v>
      </c>
      <c r="AT25" s="11">
        <v>23.9</v>
      </c>
      <c r="AU25" s="11">
        <v>23.9</v>
      </c>
      <c r="AV25" s="11">
        <v>23.9</v>
      </c>
      <c r="AW25" s="11">
        <v>23.9</v>
      </c>
      <c r="AX25" s="11">
        <v>23.9</v>
      </c>
      <c r="AY25" s="11">
        <v>23.9</v>
      </c>
      <c r="AZ25" s="11">
        <v>23.9</v>
      </c>
      <c r="BA25" s="11">
        <v>23.9</v>
      </c>
      <c r="BB25" s="11">
        <v>23.9</v>
      </c>
      <c r="BC25" s="11">
        <v>23.9</v>
      </c>
      <c r="BD25" s="11">
        <v>23.9</v>
      </c>
      <c r="BE25" s="11">
        <v>23.9</v>
      </c>
      <c r="BF25" s="11">
        <v>23.9</v>
      </c>
      <c r="BG25" s="11">
        <v>23.9</v>
      </c>
      <c r="BH25" s="11">
        <v>23.9</v>
      </c>
      <c r="BI25" s="11">
        <v>23.9</v>
      </c>
      <c r="BJ25" s="11">
        <v>23.9</v>
      </c>
      <c r="BK25" s="11">
        <v>23.9</v>
      </c>
      <c r="BL25" s="11">
        <v>23.9</v>
      </c>
      <c r="BM25" s="11">
        <v>23.9</v>
      </c>
      <c r="BN25" s="12">
        <v>23.9</v>
      </c>
      <c r="BO25" s="11">
        <v>23.774193548387</v>
      </c>
      <c r="BP25" s="11"/>
      <c r="BQ25" s="11"/>
      <c r="BR25" s="11"/>
    </row>
    <row r="26" spans="1:70" ht="14.25" customHeight="1" x14ac:dyDescent="0.35">
      <c r="A26" s="3" t="s">
        <v>103</v>
      </c>
      <c r="B26" s="18" t="s">
        <v>104</v>
      </c>
      <c r="C26" s="10">
        <v>7290000057118</v>
      </c>
      <c r="D26" s="11">
        <v>23.9</v>
      </c>
      <c r="E26" s="11">
        <v>23.9</v>
      </c>
      <c r="F26" s="11">
        <v>23.9</v>
      </c>
      <c r="G26" s="11">
        <v>23.9</v>
      </c>
      <c r="H26" s="11">
        <v>23.9</v>
      </c>
      <c r="I26" s="11">
        <v>23.9</v>
      </c>
      <c r="J26" s="11">
        <v>23.9</v>
      </c>
      <c r="K26" s="11">
        <v>23.9</v>
      </c>
      <c r="L26" s="11">
        <v>23.9</v>
      </c>
      <c r="M26" s="11">
        <v>23.9</v>
      </c>
      <c r="N26" s="11">
        <v>23.9</v>
      </c>
      <c r="O26" s="11">
        <v>23.9</v>
      </c>
      <c r="P26" s="11">
        <v>23.9</v>
      </c>
      <c r="Q26" s="11">
        <v>23.9</v>
      </c>
      <c r="R26" s="11">
        <v>23.9</v>
      </c>
      <c r="S26" s="11">
        <v>23.9</v>
      </c>
      <c r="T26" s="11">
        <v>23.9</v>
      </c>
      <c r="U26" s="11">
        <v>23.9</v>
      </c>
      <c r="V26" s="11">
        <v>23.9</v>
      </c>
      <c r="W26" s="11">
        <v>23.9</v>
      </c>
      <c r="X26" s="11">
        <v>23.9</v>
      </c>
      <c r="Y26" s="11">
        <v>20</v>
      </c>
      <c r="Z26" s="11">
        <v>20</v>
      </c>
      <c r="AA26" s="11">
        <v>23.9</v>
      </c>
      <c r="AB26" s="11">
        <v>23.9</v>
      </c>
      <c r="AC26" s="11">
        <v>23.9</v>
      </c>
      <c r="AD26" s="11">
        <v>23.9</v>
      </c>
      <c r="AE26" s="11">
        <v>23.9</v>
      </c>
      <c r="AF26" s="11">
        <v>23.9</v>
      </c>
      <c r="AG26" s="11">
        <v>23.9</v>
      </c>
      <c r="AH26" s="11">
        <v>23.9</v>
      </c>
      <c r="AI26" s="11">
        <v>23.9</v>
      </c>
      <c r="AJ26" s="11">
        <v>23.9</v>
      </c>
      <c r="AK26" s="11">
        <v>23.9</v>
      </c>
      <c r="AL26" s="11">
        <v>23.9</v>
      </c>
      <c r="AM26" s="11">
        <v>23.9</v>
      </c>
      <c r="AN26" s="11">
        <v>23.9</v>
      </c>
      <c r="AO26" s="11">
        <v>23.9</v>
      </c>
      <c r="AP26" s="11">
        <v>23.9</v>
      </c>
      <c r="AQ26" s="11">
        <v>23.9</v>
      </c>
      <c r="AR26" s="11">
        <v>23.9</v>
      </c>
      <c r="AS26" s="11">
        <v>23.9</v>
      </c>
      <c r="AT26" s="11">
        <v>23.9</v>
      </c>
      <c r="AU26" s="11">
        <v>23.9</v>
      </c>
      <c r="AV26" s="11">
        <v>23.9</v>
      </c>
      <c r="AW26" s="11">
        <v>23.9</v>
      </c>
      <c r="AX26" s="11">
        <v>23.9</v>
      </c>
      <c r="AY26" s="11">
        <v>23.9</v>
      </c>
      <c r="AZ26" s="11">
        <v>23.9</v>
      </c>
      <c r="BA26" s="11">
        <v>23.9</v>
      </c>
      <c r="BB26" s="11">
        <v>23.9</v>
      </c>
      <c r="BC26" s="11">
        <v>23.9</v>
      </c>
      <c r="BD26" s="11">
        <v>23.9</v>
      </c>
      <c r="BE26" s="11">
        <v>23.9</v>
      </c>
      <c r="BF26" s="11">
        <v>23.9</v>
      </c>
      <c r="BG26" s="11">
        <v>23.9</v>
      </c>
      <c r="BH26" s="11">
        <v>23.9</v>
      </c>
      <c r="BI26" s="11">
        <v>23.9</v>
      </c>
      <c r="BJ26" s="11">
        <v>23.9</v>
      </c>
      <c r="BK26" s="11">
        <v>23.9</v>
      </c>
      <c r="BL26" s="11">
        <v>23.9</v>
      </c>
      <c r="BM26" s="11">
        <v>23.9</v>
      </c>
      <c r="BN26" s="12">
        <v>23.9</v>
      </c>
      <c r="BO26" s="11">
        <v>23.77</v>
      </c>
      <c r="BP26" s="11"/>
      <c r="BQ26" s="11"/>
      <c r="BR26" s="11"/>
    </row>
    <row r="27" spans="1:70" ht="14.25" customHeight="1" x14ac:dyDescent="0.35">
      <c r="A27" s="3" t="s">
        <v>103</v>
      </c>
      <c r="B27" s="3" t="s">
        <v>32</v>
      </c>
      <c r="C27" s="10">
        <v>7290000111186</v>
      </c>
      <c r="D27" s="11">
        <v>10.9</v>
      </c>
      <c r="E27" s="11">
        <v>10.9</v>
      </c>
      <c r="F27" s="11">
        <v>10.9</v>
      </c>
      <c r="G27" s="11">
        <v>10.9</v>
      </c>
      <c r="H27" s="11">
        <v>10.9</v>
      </c>
      <c r="I27" s="11">
        <v>10.9</v>
      </c>
      <c r="J27" s="11">
        <v>10.9</v>
      </c>
      <c r="K27" s="11">
        <v>10.9</v>
      </c>
      <c r="L27" s="11">
        <v>10.9</v>
      </c>
      <c r="M27" s="11">
        <v>10.9</v>
      </c>
      <c r="N27" s="11">
        <v>10.9</v>
      </c>
      <c r="O27" s="11">
        <v>10.9</v>
      </c>
      <c r="P27" s="11">
        <v>10.9</v>
      </c>
      <c r="Q27" s="11">
        <v>10.9</v>
      </c>
      <c r="R27" s="11">
        <v>10.9</v>
      </c>
      <c r="S27" s="11">
        <v>10.9</v>
      </c>
      <c r="T27" s="11">
        <v>10.9</v>
      </c>
      <c r="U27" s="11">
        <v>10.9</v>
      </c>
      <c r="V27" s="11">
        <v>10.9</v>
      </c>
      <c r="W27" s="11">
        <v>10.9</v>
      </c>
      <c r="X27" s="11">
        <v>10.9</v>
      </c>
      <c r="Y27" s="11">
        <v>10.9</v>
      </c>
      <c r="Z27" s="11">
        <v>10.9</v>
      </c>
      <c r="AA27" s="11">
        <v>10.9</v>
      </c>
      <c r="AB27" s="11">
        <v>10.9</v>
      </c>
      <c r="AC27" s="11">
        <v>10.9</v>
      </c>
      <c r="AD27" s="11">
        <v>10.9</v>
      </c>
      <c r="AE27" s="11">
        <v>10.9</v>
      </c>
      <c r="AF27" s="11">
        <v>10.9</v>
      </c>
      <c r="AG27" s="11">
        <v>10.9</v>
      </c>
      <c r="AH27" s="11">
        <v>10.9</v>
      </c>
      <c r="AI27" s="11">
        <v>10.9</v>
      </c>
      <c r="AJ27" s="11">
        <v>10.9</v>
      </c>
      <c r="AK27" s="11">
        <v>10.9</v>
      </c>
      <c r="AL27" s="11">
        <v>10.9</v>
      </c>
      <c r="AM27" s="11">
        <v>10.9</v>
      </c>
      <c r="AN27" s="11">
        <v>10.9</v>
      </c>
      <c r="AO27" s="11">
        <v>10.9</v>
      </c>
      <c r="AP27" s="11">
        <v>10.9</v>
      </c>
      <c r="AQ27" s="11">
        <v>10.9</v>
      </c>
      <c r="AR27" s="11">
        <v>10.9</v>
      </c>
      <c r="AS27" s="11">
        <v>10.9</v>
      </c>
      <c r="AT27" s="11">
        <v>10.9</v>
      </c>
      <c r="AU27" s="11">
        <v>10.9</v>
      </c>
      <c r="AV27" s="11">
        <v>10.9</v>
      </c>
      <c r="AW27" s="11">
        <v>10.9</v>
      </c>
      <c r="AX27" s="11">
        <v>10.9</v>
      </c>
      <c r="AY27" s="11">
        <v>10.9</v>
      </c>
      <c r="AZ27" s="11">
        <v>10.9</v>
      </c>
      <c r="BA27" s="11">
        <v>10.9</v>
      </c>
      <c r="BB27" s="11">
        <v>10.9</v>
      </c>
      <c r="BC27" s="11">
        <v>10.9</v>
      </c>
      <c r="BD27" s="11">
        <v>10.9</v>
      </c>
      <c r="BE27" s="11">
        <v>10.9</v>
      </c>
      <c r="BF27" s="11">
        <v>10.9</v>
      </c>
      <c r="BG27" s="11">
        <v>10.9</v>
      </c>
      <c r="BH27" s="11">
        <v>10.9</v>
      </c>
      <c r="BI27" s="11">
        <v>10.9</v>
      </c>
      <c r="BJ27" s="11">
        <v>10.9</v>
      </c>
      <c r="BK27" s="11">
        <v>10.9</v>
      </c>
      <c r="BL27" s="11">
        <v>10.9</v>
      </c>
      <c r="BM27" s="11">
        <v>10.9</v>
      </c>
      <c r="BN27" s="12">
        <v>10.9</v>
      </c>
      <c r="BO27" s="11">
        <v>10.9</v>
      </c>
      <c r="BP27" s="11"/>
      <c r="BQ27" s="11"/>
      <c r="BR27" s="11"/>
    </row>
    <row r="28" spans="1:70" ht="14.25" customHeight="1" x14ac:dyDescent="0.35">
      <c r="A28" s="3" t="s">
        <v>103</v>
      </c>
      <c r="B28" s="3" t="s">
        <v>33</v>
      </c>
      <c r="C28" s="10">
        <v>7290113192539</v>
      </c>
      <c r="D28" s="11">
        <v>6.9</v>
      </c>
      <c r="E28" s="11">
        <v>6.9</v>
      </c>
      <c r="F28" s="11">
        <v>6.9</v>
      </c>
      <c r="G28" s="11">
        <v>6.9</v>
      </c>
      <c r="H28" s="11">
        <v>6.9</v>
      </c>
      <c r="I28" s="11">
        <v>5</v>
      </c>
      <c r="J28" s="11">
        <v>5</v>
      </c>
      <c r="K28" s="11">
        <v>5</v>
      </c>
      <c r="L28" s="11">
        <v>5</v>
      </c>
      <c r="M28" s="11">
        <v>5</v>
      </c>
      <c r="N28" s="11">
        <v>5</v>
      </c>
      <c r="O28" s="11">
        <v>5</v>
      </c>
      <c r="P28" s="11">
        <v>5</v>
      </c>
      <c r="Q28" s="11">
        <v>5</v>
      </c>
      <c r="R28" s="11">
        <v>5</v>
      </c>
      <c r="S28" s="11">
        <v>5</v>
      </c>
      <c r="T28" s="11">
        <v>5</v>
      </c>
      <c r="U28" s="11">
        <v>5</v>
      </c>
      <c r="V28" s="11">
        <v>5</v>
      </c>
      <c r="W28" s="11">
        <v>5</v>
      </c>
      <c r="X28" s="11">
        <v>5</v>
      </c>
      <c r="Y28" s="11">
        <v>5</v>
      </c>
      <c r="Z28" s="11">
        <v>5</v>
      </c>
      <c r="AA28" s="11">
        <v>5</v>
      </c>
      <c r="AB28" s="11">
        <v>5</v>
      </c>
      <c r="AC28" s="11">
        <v>5</v>
      </c>
      <c r="AD28" s="11">
        <v>5.2714285714285998</v>
      </c>
      <c r="AE28" s="11">
        <v>5</v>
      </c>
      <c r="AF28" s="11">
        <v>5</v>
      </c>
      <c r="AG28" s="11">
        <v>5</v>
      </c>
      <c r="AH28" s="11">
        <v>5</v>
      </c>
      <c r="AI28" s="11">
        <v>5</v>
      </c>
      <c r="AJ28" s="11">
        <v>5.2714285714285998</v>
      </c>
      <c r="AK28" s="11">
        <v>5</v>
      </c>
      <c r="AL28" s="11">
        <v>5</v>
      </c>
      <c r="AM28" s="11">
        <v>5</v>
      </c>
      <c r="AN28" s="11">
        <v>5</v>
      </c>
      <c r="AO28" s="11">
        <v>5</v>
      </c>
      <c r="AP28" s="11">
        <v>5</v>
      </c>
      <c r="AQ28" s="11">
        <v>5</v>
      </c>
      <c r="AR28" s="11">
        <v>5</v>
      </c>
      <c r="AS28" s="11">
        <v>5</v>
      </c>
      <c r="AT28" s="11">
        <v>5</v>
      </c>
      <c r="AU28" s="11">
        <v>5</v>
      </c>
      <c r="AV28" s="11">
        <v>5</v>
      </c>
      <c r="AW28" s="11">
        <v>5</v>
      </c>
      <c r="AX28" s="11">
        <v>5</v>
      </c>
      <c r="AY28" s="11">
        <v>5</v>
      </c>
      <c r="AZ28" s="11">
        <v>5</v>
      </c>
      <c r="BA28" s="11">
        <v>5</v>
      </c>
      <c r="BB28" s="11">
        <v>5</v>
      </c>
      <c r="BC28" s="11">
        <v>5.2714285714285998</v>
      </c>
      <c r="BD28" s="11">
        <v>5</v>
      </c>
      <c r="BE28" s="11">
        <v>5</v>
      </c>
      <c r="BF28" s="11">
        <v>5</v>
      </c>
      <c r="BG28" s="11">
        <v>6.9</v>
      </c>
      <c r="BH28" s="11">
        <v>6.9</v>
      </c>
      <c r="BI28" s="11">
        <v>6.0857142857142996</v>
      </c>
      <c r="BJ28" s="11">
        <v>5</v>
      </c>
      <c r="BK28" s="11">
        <v>5.2714285714285998</v>
      </c>
      <c r="BL28" s="11">
        <v>5</v>
      </c>
      <c r="BM28" s="11">
        <v>5</v>
      </c>
      <c r="BN28" s="12">
        <v>6.9</v>
      </c>
      <c r="BO28" s="11">
        <v>5.2495391705068997</v>
      </c>
      <c r="BP28" s="11"/>
      <c r="BQ28" s="11"/>
      <c r="BR28" s="11"/>
    </row>
    <row r="29" spans="1:70" ht="14.25" customHeight="1" x14ac:dyDescent="0.35">
      <c r="A29" s="3" t="s">
        <v>103</v>
      </c>
      <c r="B29" s="3" t="s">
        <v>34</v>
      </c>
      <c r="C29" s="10">
        <v>7290000208329</v>
      </c>
      <c r="D29" s="11">
        <v>7.9</v>
      </c>
      <c r="E29" s="11">
        <v>7.9</v>
      </c>
      <c r="F29" s="11">
        <v>7.9</v>
      </c>
      <c r="G29" s="11">
        <v>7.9</v>
      </c>
      <c r="H29" s="11">
        <v>7.9</v>
      </c>
      <c r="I29" s="11">
        <v>7.5</v>
      </c>
      <c r="J29" s="11">
        <v>7.5</v>
      </c>
      <c r="K29" s="11">
        <v>7.5</v>
      </c>
      <c r="L29" s="11">
        <v>7.5</v>
      </c>
      <c r="M29" s="11">
        <v>7.5</v>
      </c>
      <c r="N29" s="11">
        <v>7.5</v>
      </c>
      <c r="O29" s="11">
        <v>7.5</v>
      </c>
      <c r="P29" s="11">
        <v>7.4342857142857</v>
      </c>
      <c r="Q29" s="11">
        <v>5.9</v>
      </c>
      <c r="R29" s="11">
        <v>5.9</v>
      </c>
      <c r="S29" s="11">
        <v>5.9</v>
      </c>
      <c r="T29" s="11">
        <v>5.9</v>
      </c>
      <c r="U29" s="11">
        <v>5.9</v>
      </c>
      <c r="V29" s="11">
        <v>5.9</v>
      </c>
      <c r="W29" s="11">
        <v>5.9</v>
      </c>
      <c r="X29" s="11">
        <v>5.9</v>
      </c>
      <c r="Y29" s="11">
        <v>5.9</v>
      </c>
      <c r="Z29" s="11">
        <v>7.5</v>
      </c>
      <c r="AA29" s="11">
        <v>7.5</v>
      </c>
      <c r="AB29" s="11">
        <v>7.5</v>
      </c>
      <c r="AC29" s="11">
        <v>7.5</v>
      </c>
      <c r="AD29" s="11">
        <v>7.5571428571428996</v>
      </c>
      <c r="AE29" s="11">
        <v>7.5</v>
      </c>
      <c r="AF29" s="11">
        <v>7.5</v>
      </c>
      <c r="AG29" s="11">
        <v>7.5</v>
      </c>
      <c r="AH29" s="11">
        <v>7.5</v>
      </c>
      <c r="AI29" s="11">
        <v>7.5</v>
      </c>
      <c r="AJ29" s="11">
        <v>7.5571428571428996</v>
      </c>
      <c r="AK29" s="11">
        <v>7.5</v>
      </c>
      <c r="AL29" s="11">
        <v>7.5</v>
      </c>
      <c r="AM29" s="11">
        <v>7.5</v>
      </c>
      <c r="AN29" s="11">
        <v>7.5</v>
      </c>
      <c r="AO29" s="11">
        <v>7.5</v>
      </c>
      <c r="AP29" s="11">
        <v>7.5</v>
      </c>
      <c r="AQ29" s="11">
        <v>7.5</v>
      </c>
      <c r="AR29" s="11">
        <v>7.5</v>
      </c>
      <c r="AS29" s="11">
        <v>7.5</v>
      </c>
      <c r="AT29" s="11">
        <v>7.5</v>
      </c>
      <c r="AU29" s="11">
        <v>7.5</v>
      </c>
      <c r="AV29" s="11">
        <v>7.5</v>
      </c>
      <c r="AW29" s="11">
        <v>7.5</v>
      </c>
      <c r="AX29" s="11">
        <v>7.5</v>
      </c>
      <c r="AY29" s="11">
        <v>7.5</v>
      </c>
      <c r="AZ29" s="11">
        <v>7.5</v>
      </c>
      <c r="BA29" s="11">
        <v>7.5</v>
      </c>
      <c r="BB29" s="11">
        <v>7.5</v>
      </c>
      <c r="BC29" s="11">
        <v>7.5571428571428996</v>
      </c>
      <c r="BD29" s="11">
        <v>7.5</v>
      </c>
      <c r="BE29" s="11">
        <v>7.5</v>
      </c>
      <c r="BF29" s="11">
        <v>7.5</v>
      </c>
      <c r="BG29" s="11">
        <v>7.45</v>
      </c>
      <c r="BH29" s="11">
        <v>7.45</v>
      </c>
      <c r="BI29" s="11">
        <v>7.45</v>
      </c>
      <c r="BJ29" s="11">
        <v>7</v>
      </c>
      <c r="BK29" s="11">
        <v>7.1285714285713997</v>
      </c>
      <c r="BL29" s="11">
        <v>7</v>
      </c>
      <c r="BM29" s="11">
        <v>7</v>
      </c>
      <c r="BN29" s="12">
        <v>7</v>
      </c>
      <c r="BO29" s="11">
        <v>7.2691013824884996</v>
      </c>
      <c r="BP29" s="11"/>
      <c r="BQ29" s="11"/>
      <c r="BR29" s="11"/>
    </row>
    <row r="30" spans="1:70" ht="14.25" customHeight="1" x14ac:dyDescent="0.35">
      <c r="A30" s="3" t="s">
        <v>103</v>
      </c>
      <c r="B30" s="3" t="s">
        <v>35</v>
      </c>
      <c r="C30" s="10">
        <v>7290000074184</v>
      </c>
      <c r="D30" s="11">
        <v>12.5</v>
      </c>
      <c r="E30" s="11">
        <v>12.5</v>
      </c>
      <c r="F30" s="11">
        <v>12.5</v>
      </c>
      <c r="G30" s="11">
        <v>12.5</v>
      </c>
      <c r="H30" s="11">
        <v>12.5</v>
      </c>
      <c r="I30" s="11">
        <v>9</v>
      </c>
      <c r="J30" s="11">
        <v>9</v>
      </c>
      <c r="K30" s="11">
        <v>9</v>
      </c>
      <c r="L30" s="11">
        <v>9</v>
      </c>
      <c r="M30" s="11">
        <v>9</v>
      </c>
      <c r="N30" s="11">
        <v>9</v>
      </c>
      <c r="O30" s="11">
        <v>9</v>
      </c>
      <c r="P30" s="11">
        <v>9</v>
      </c>
      <c r="Q30" s="11">
        <v>9</v>
      </c>
      <c r="R30" s="11">
        <v>9</v>
      </c>
      <c r="S30" s="11">
        <v>9</v>
      </c>
      <c r="T30" s="11">
        <v>9</v>
      </c>
      <c r="U30" s="11">
        <v>9</v>
      </c>
      <c r="V30" s="11">
        <v>9</v>
      </c>
      <c r="W30" s="11">
        <v>9</v>
      </c>
      <c r="X30" s="11">
        <v>9</v>
      </c>
      <c r="Y30" s="11">
        <v>9</v>
      </c>
      <c r="Z30" s="11">
        <v>9</v>
      </c>
      <c r="AA30" s="11">
        <v>9</v>
      </c>
      <c r="AB30" s="11">
        <v>9</v>
      </c>
      <c r="AC30" s="11">
        <v>9</v>
      </c>
      <c r="AD30" s="11">
        <v>9.5</v>
      </c>
      <c r="AE30" s="11">
        <v>9</v>
      </c>
      <c r="AF30" s="11">
        <v>9</v>
      </c>
      <c r="AG30" s="11">
        <v>9</v>
      </c>
      <c r="AH30" s="11">
        <v>9</v>
      </c>
      <c r="AI30" s="11">
        <v>9</v>
      </c>
      <c r="AJ30" s="11">
        <v>9.5</v>
      </c>
      <c r="AK30" s="11">
        <v>9</v>
      </c>
      <c r="AL30" s="11">
        <v>9</v>
      </c>
      <c r="AM30" s="11">
        <v>9</v>
      </c>
      <c r="AN30" s="11">
        <v>9</v>
      </c>
      <c r="AO30" s="11">
        <v>9</v>
      </c>
      <c r="AP30" s="11">
        <v>9</v>
      </c>
      <c r="AQ30" s="11">
        <v>9</v>
      </c>
      <c r="AR30" s="11">
        <v>9</v>
      </c>
      <c r="AS30" s="11">
        <v>9</v>
      </c>
      <c r="AT30" s="11">
        <v>9</v>
      </c>
      <c r="AU30" s="11">
        <v>9</v>
      </c>
      <c r="AV30" s="11">
        <v>9</v>
      </c>
      <c r="AW30" s="11">
        <v>9</v>
      </c>
      <c r="AX30" s="11">
        <v>9</v>
      </c>
      <c r="AY30" s="11">
        <v>9</v>
      </c>
      <c r="AZ30" s="11">
        <v>9</v>
      </c>
      <c r="BA30" s="11">
        <v>9</v>
      </c>
      <c r="BB30" s="11">
        <v>9</v>
      </c>
      <c r="BC30" s="11">
        <v>9.5</v>
      </c>
      <c r="BD30" s="11">
        <v>9</v>
      </c>
      <c r="BE30" s="11">
        <v>9</v>
      </c>
      <c r="BF30" s="11">
        <v>9</v>
      </c>
      <c r="BG30" s="11">
        <v>12.5</v>
      </c>
      <c r="BH30" s="11">
        <v>12.5</v>
      </c>
      <c r="BI30" s="11">
        <v>10.642857142857</v>
      </c>
      <c r="BJ30" s="11">
        <v>9.9</v>
      </c>
      <c r="BK30" s="11">
        <v>9.9</v>
      </c>
      <c r="BL30" s="11">
        <v>9.9</v>
      </c>
      <c r="BM30" s="11">
        <v>9.9</v>
      </c>
      <c r="BN30" s="12">
        <v>9.9</v>
      </c>
      <c r="BO30" s="11">
        <v>9.5039170506912001</v>
      </c>
      <c r="BP30" s="11"/>
      <c r="BQ30" s="11"/>
      <c r="BR30" s="11"/>
    </row>
    <row r="31" spans="1:70" ht="14.25" customHeight="1" x14ac:dyDescent="0.35">
      <c r="A31" s="3" t="s">
        <v>103</v>
      </c>
      <c r="B31" s="3" t="s">
        <v>36</v>
      </c>
      <c r="C31" s="10">
        <v>7290000060200</v>
      </c>
      <c r="D31" s="11">
        <v>7.9</v>
      </c>
      <c r="E31" s="11">
        <v>7.9</v>
      </c>
      <c r="F31" s="11">
        <v>7.9</v>
      </c>
      <c r="G31" s="11">
        <v>7.9</v>
      </c>
      <c r="H31" s="11">
        <v>7.9</v>
      </c>
      <c r="I31" s="11">
        <v>7.9</v>
      </c>
      <c r="J31" s="11">
        <v>5</v>
      </c>
      <c r="K31" s="11">
        <v>5</v>
      </c>
      <c r="L31" s="11">
        <v>5</v>
      </c>
      <c r="M31" s="11">
        <v>5</v>
      </c>
      <c r="N31" s="11">
        <v>5</v>
      </c>
      <c r="O31" s="11">
        <v>5</v>
      </c>
      <c r="P31" s="11">
        <v>5</v>
      </c>
      <c r="Q31" s="11">
        <v>5</v>
      </c>
      <c r="R31" s="11">
        <v>5</v>
      </c>
      <c r="S31" s="11">
        <v>5</v>
      </c>
      <c r="T31" s="11">
        <v>5</v>
      </c>
      <c r="U31" s="11">
        <v>5</v>
      </c>
      <c r="V31" s="11">
        <v>5</v>
      </c>
      <c r="W31" s="11">
        <v>5</v>
      </c>
      <c r="X31" s="11">
        <v>5</v>
      </c>
      <c r="Y31" s="11">
        <v>5</v>
      </c>
      <c r="Z31" s="11">
        <v>5</v>
      </c>
      <c r="AA31" s="11">
        <v>5</v>
      </c>
      <c r="AB31" s="11">
        <v>5</v>
      </c>
      <c r="AC31" s="11">
        <v>5</v>
      </c>
      <c r="AD31" s="11">
        <v>5.4142857142857004</v>
      </c>
      <c r="AE31" s="11">
        <v>5</v>
      </c>
      <c r="AF31" s="11">
        <v>5</v>
      </c>
      <c r="AG31" s="11">
        <v>5</v>
      </c>
      <c r="AH31" s="11">
        <v>5</v>
      </c>
      <c r="AI31" s="11">
        <v>5</v>
      </c>
      <c r="AJ31" s="11">
        <v>5.4142857142857004</v>
      </c>
      <c r="AK31" s="11">
        <v>5</v>
      </c>
      <c r="AL31" s="11">
        <v>7.9</v>
      </c>
      <c r="AM31" s="11">
        <v>7.9</v>
      </c>
      <c r="AN31" s="11">
        <v>7.9</v>
      </c>
      <c r="AO31" s="11">
        <v>7.9</v>
      </c>
      <c r="AP31" s="11">
        <v>7.9</v>
      </c>
      <c r="AQ31" s="11">
        <v>7.9</v>
      </c>
      <c r="AR31" s="11">
        <v>7.9</v>
      </c>
      <c r="AS31" s="11">
        <v>7.9</v>
      </c>
      <c r="AT31" s="11">
        <v>7.9</v>
      </c>
      <c r="AU31" s="11">
        <v>7.9</v>
      </c>
      <c r="AV31" s="11">
        <v>7.9</v>
      </c>
      <c r="AW31" s="11">
        <v>7.9</v>
      </c>
      <c r="AX31" s="11">
        <v>7.9</v>
      </c>
      <c r="AY31" s="11">
        <v>7.9</v>
      </c>
      <c r="AZ31" s="11">
        <v>7.9</v>
      </c>
      <c r="BA31" s="11">
        <v>7.9</v>
      </c>
      <c r="BB31" s="11">
        <v>7.9</v>
      </c>
      <c r="BC31" s="11">
        <v>7.9</v>
      </c>
      <c r="BD31" s="11">
        <v>7.9</v>
      </c>
      <c r="BE31" s="11">
        <v>7.9</v>
      </c>
      <c r="BF31" s="11">
        <v>7.9</v>
      </c>
      <c r="BG31" s="11">
        <v>7.9</v>
      </c>
      <c r="BH31" s="11">
        <v>7.9</v>
      </c>
      <c r="BI31" s="11">
        <v>6.5428571428571001</v>
      </c>
      <c r="BJ31" s="11">
        <v>6</v>
      </c>
      <c r="BK31" s="11">
        <v>6.2714285714285998</v>
      </c>
      <c r="BL31" s="11">
        <v>6</v>
      </c>
      <c r="BM31" s="11">
        <v>6</v>
      </c>
      <c r="BN31" s="12">
        <v>7.9</v>
      </c>
      <c r="BO31" s="11">
        <v>6.4635944700461003</v>
      </c>
      <c r="BP31" s="11"/>
      <c r="BQ31" s="11"/>
      <c r="BR31" s="11"/>
    </row>
    <row r="32" spans="1:70" ht="14.25" customHeight="1" x14ac:dyDescent="0.35">
      <c r="A32" s="3" t="s">
        <v>103</v>
      </c>
      <c r="B32" s="3" t="s">
        <v>37</v>
      </c>
      <c r="C32" s="10">
        <v>7290000060903</v>
      </c>
      <c r="D32" s="11">
        <v>7.9</v>
      </c>
      <c r="E32" s="11">
        <v>7.9</v>
      </c>
      <c r="F32" s="11">
        <v>7.9</v>
      </c>
      <c r="G32" s="11">
        <v>7.9</v>
      </c>
      <c r="H32" s="11">
        <v>7.9</v>
      </c>
      <c r="I32" s="11">
        <v>7.9</v>
      </c>
      <c r="J32" s="11">
        <v>5</v>
      </c>
      <c r="K32" s="11">
        <v>5</v>
      </c>
      <c r="L32" s="11">
        <v>5</v>
      </c>
      <c r="M32" s="11">
        <v>5</v>
      </c>
      <c r="N32" s="11">
        <v>5</v>
      </c>
      <c r="O32" s="11">
        <v>5</v>
      </c>
      <c r="P32" s="11">
        <v>5</v>
      </c>
      <c r="Q32" s="11">
        <v>5</v>
      </c>
      <c r="R32" s="11">
        <v>5</v>
      </c>
      <c r="S32" s="11">
        <v>5</v>
      </c>
      <c r="T32" s="11">
        <v>5</v>
      </c>
      <c r="U32" s="11">
        <v>5</v>
      </c>
      <c r="V32" s="11">
        <v>5</v>
      </c>
      <c r="W32" s="11">
        <v>5</v>
      </c>
      <c r="X32" s="11">
        <v>5</v>
      </c>
      <c r="Y32" s="11">
        <v>5</v>
      </c>
      <c r="Z32" s="11">
        <v>5</v>
      </c>
      <c r="AA32" s="11">
        <v>5</v>
      </c>
      <c r="AB32" s="11">
        <v>5</v>
      </c>
      <c r="AC32" s="11">
        <v>5</v>
      </c>
      <c r="AD32" s="11">
        <v>5.4142857142857004</v>
      </c>
      <c r="AE32" s="11">
        <v>5</v>
      </c>
      <c r="AF32" s="11">
        <v>5</v>
      </c>
      <c r="AG32" s="11">
        <v>5</v>
      </c>
      <c r="AH32" s="11">
        <v>5</v>
      </c>
      <c r="AI32" s="11">
        <v>5</v>
      </c>
      <c r="AJ32" s="11">
        <v>5.4142857142857004</v>
      </c>
      <c r="AK32" s="11">
        <v>5</v>
      </c>
      <c r="AL32" s="11">
        <v>7.9</v>
      </c>
      <c r="AM32" s="11">
        <v>7.9</v>
      </c>
      <c r="AN32" s="11">
        <v>7.9</v>
      </c>
      <c r="AO32" s="11">
        <v>7.9</v>
      </c>
      <c r="AP32" s="11">
        <v>7.9</v>
      </c>
      <c r="AQ32" s="11">
        <v>7.9</v>
      </c>
      <c r="AR32" s="11">
        <v>7.9</v>
      </c>
      <c r="AS32" s="11">
        <v>7.9</v>
      </c>
      <c r="AT32" s="11">
        <v>7.9</v>
      </c>
      <c r="AU32" s="11">
        <v>7.9</v>
      </c>
      <c r="AV32" s="11">
        <v>7.9</v>
      </c>
      <c r="AW32" s="11">
        <v>7.9</v>
      </c>
      <c r="AX32" s="11">
        <v>7.9</v>
      </c>
      <c r="AY32" s="11">
        <v>7.9</v>
      </c>
      <c r="AZ32" s="11">
        <v>7.9</v>
      </c>
      <c r="BA32" s="11">
        <v>7.9</v>
      </c>
      <c r="BB32" s="11">
        <v>7.9</v>
      </c>
      <c r="BC32" s="11">
        <v>7.9</v>
      </c>
      <c r="BD32" s="11">
        <v>7.9</v>
      </c>
      <c r="BE32" s="11">
        <v>7.9</v>
      </c>
      <c r="BF32" s="11">
        <v>7.9</v>
      </c>
      <c r="BG32" s="11">
        <v>7.9</v>
      </c>
      <c r="BH32" s="11">
        <v>7.9</v>
      </c>
      <c r="BI32" s="11">
        <v>6.5428571428571001</v>
      </c>
      <c r="BJ32" s="11">
        <v>6</v>
      </c>
      <c r="BK32" s="11">
        <v>6.2714285714285998</v>
      </c>
      <c r="BL32" s="11">
        <v>6</v>
      </c>
      <c r="BM32" s="11">
        <v>6</v>
      </c>
      <c r="BN32" s="12">
        <v>7.9</v>
      </c>
      <c r="BO32" s="11">
        <v>6.4635944700461003</v>
      </c>
      <c r="BP32" s="11"/>
      <c r="BQ32" s="11"/>
      <c r="BR32" s="11"/>
    </row>
    <row r="33" spans="1:70" ht="14.25" customHeight="1" x14ac:dyDescent="0.35">
      <c r="A33" s="3" t="s">
        <v>103</v>
      </c>
      <c r="B33" s="3" t="s">
        <v>38</v>
      </c>
      <c r="C33" s="10">
        <v>7290000060408</v>
      </c>
      <c r="D33" s="11">
        <v>7.9</v>
      </c>
      <c r="E33" s="11">
        <v>7.9</v>
      </c>
      <c r="F33" s="11">
        <v>7.9</v>
      </c>
      <c r="G33" s="11">
        <v>7.9</v>
      </c>
      <c r="H33" s="11">
        <v>7.9</v>
      </c>
      <c r="I33" s="11">
        <v>7.9</v>
      </c>
      <c r="J33" s="11">
        <v>5</v>
      </c>
      <c r="K33" s="11">
        <v>5</v>
      </c>
      <c r="L33" s="11">
        <v>5</v>
      </c>
      <c r="M33" s="11">
        <v>5</v>
      </c>
      <c r="N33" s="11">
        <v>5</v>
      </c>
      <c r="O33" s="11">
        <v>5</v>
      </c>
      <c r="P33" s="11">
        <v>5</v>
      </c>
      <c r="Q33" s="11">
        <v>5</v>
      </c>
      <c r="R33" s="11">
        <v>5</v>
      </c>
      <c r="S33" s="11">
        <v>5</v>
      </c>
      <c r="T33" s="11">
        <v>5</v>
      </c>
      <c r="U33" s="11">
        <v>5</v>
      </c>
      <c r="V33" s="11">
        <v>5</v>
      </c>
      <c r="W33" s="11">
        <v>5</v>
      </c>
      <c r="X33" s="11">
        <v>5</v>
      </c>
      <c r="Y33" s="11">
        <v>5</v>
      </c>
      <c r="Z33" s="11">
        <v>5</v>
      </c>
      <c r="AA33" s="11">
        <v>5</v>
      </c>
      <c r="AB33" s="11">
        <v>5</v>
      </c>
      <c r="AC33" s="11">
        <v>5</v>
      </c>
      <c r="AD33" s="11">
        <v>5.4142857142857004</v>
      </c>
      <c r="AE33" s="11">
        <v>5</v>
      </c>
      <c r="AF33" s="11">
        <v>5</v>
      </c>
      <c r="AG33" s="11">
        <v>5</v>
      </c>
      <c r="AH33" s="11">
        <v>5</v>
      </c>
      <c r="AI33" s="11">
        <v>5</v>
      </c>
      <c r="AJ33" s="11">
        <v>5.4142857142857004</v>
      </c>
      <c r="AK33" s="11">
        <v>5</v>
      </c>
      <c r="AL33" s="11">
        <v>7.9</v>
      </c>
      <c r="AM33" s="11">
        <v>7.9</v>
      </c>
      <c r="AN33" s="11">
        <v>7.9</v>
      </c>
      <c r="AO33" s="11">
        <v>7.9</v>
      </c>
      <c r="AP33" s="11">
        <v>7.9</v>
      </c>
      <c r="AQ33" s="11">
        <v>7.9</v>
      </c>
      <c r="AR33" s="11">
        <v>7.9</v>
      </c>
      <c r="AS33" s="11">
        <v>7.9</v>
      </c>
      <c r="AT33" s="11">
        <v>7.9</v>
      </c>
      <c r="AU33" s="11">
        <v>7.9</v>
      </c>
      <c r="AV33" s="11">
        <v>7.9</v>
      </c>
      <c r="AW33" s="11">
        <v>7.9</v>
      </c>
      <c r="AX33" s="11">
        <v>7.9</v>
      </c>
      <c r="AY33" s="11">
        <v>7.9</v>
      </c>
      <c r="AZ33" s="11">
        <v>7.9</v>
      </c>
      <c r="BA33" s="11">
        <v>7.9</v>
      </c>
      <c r="BB33" s="11">
        <v>7.9</v>
      </c>
      <c r="BC33" s="11">
        <v>7.9</v>
      </c>
      <c r="BD33" s="11">
        <v>7.9</v>
      </c>
      <c r="BE33" s="11">
        <v>7.9</v>
      </c>
      <c r="BF33" s="11">
        <v>7.9</v>
      </c>
      <c r="BG33" s="11">
        <v>7.9</v>
      </c>
      <c r="BH33" s="11">
        <v>7.9</v>
      </c>
      <c r="BI33" s="11">
        <v>6.5428571428571001</v>
      </c>
      <c r="BJ33" s="11">
        <v>6</v>
      </c>
      <c r="BK33" s="11">
        <v>6.2714285714285998</v>
      </c>
      <c r="BL33" s="11">
        <v>6</v>
      </c>
      <c r="BM33" s="11">
        <v>6</v>
      </c>
      <c r="BN33" s="12">
        <v>7.9</v>
      </c>
      <c r="BO33" s="11">
        <v>6.4635944700461003</v>
      </c>
      <c r="BP33" s="11"/>
      <c r="BQ33" s="11"/>
      <c r="BR33" s="11"/>
    </row>
    <row r="34" spans="1:70" ht="14.25" customHeight="1" x14ac:dyDescent="0.35">
      <c r="A34" s="3" t="s">
        <v>103</v>
      </c>
      <c r="B34" s="3" t="s">
        <v>39</v>
      </c>
      <c r="C34" s="10">
        <v>7290000144474</v>
      </c>
      <c r="D34" s="11">
        <v>14.9</v>
      </c>
      <c r="E34" s="11">
        <v>14.9</v>
      </c>
      <c r="F34" s="11">
        <v>14.9</v>
      </c>
      <c r="G34" s="11">
        <v>14.9</v>
      </c>
      <c r="H34" s="11">
        <v>14.9</v>
      </c>
      <c r="I34" s="11">
        <v>12.5</v>
      </c>
      <c r="J34" s="11">
        <v>12.5</v>
      </c>
      <c r="K34" s="11">
        <v>12.5</v>
      </c>
      <c r="L34" s="11">
        <v>12</v>
      </c>
      <c r="M34" s="11">
        <v>12</v>
      </c>
      <c r="N34" s="11">
        <v>12</v>
      </c>
      <c r="O34" s="11">
        <v>12</v>
      </c>
      <c r="P34" s="11">
        <v>12</v>
      </c>
      <c r="Q34" s="11">
        <v>12</v>
      </c>
      <c r="R34" s="11">
        <v>12</v>
      </c>
      <c r="S34" s="11">
        <v>12</v>
      </c>
      <c r="T34" s="11">
        <v>12</v>
      </c>
      <c r="U34" s="11">
        <v>12</v>
      </c>
      <c r="V34" s="11">
        <v>12</v>
      </c>
      <c r="W34" s="11">
        <v>12</v>
      </c>
      <c r="X34" s="11">
        <v>12</v>
      </c>
      <c r="Y34" s="11">
        <v>12</v>
      </c>
      <c r="Z34" s="11">
        <v>12</v>
      </c>
      <c r="AA34" s="11">
        <v>12</v>
      </c>
      <c r="AB34" s="11">
        <v>12</v>
      </c>
      <c r="AC34" s="11">
        <v>12</v>
      </c>
      <c r="AD34" s="11">
        <v>12.414285714286001</v>
      </c>
      <c r="AE34" s="11">
        <v>12</v>
      </c>
      <c r="AF34" s="11">
        <v>12</v>
      </c>
      <c r="AG34" s="11">
        <v>12</v>
      </c>
      <c r="AH34" s="11">
        <v>12</v>
      </c>
      <c r="AI34" s="11">
        <v>12</v>
      </c>
      <c r="AJ34" s="11">
        <v>12.414285714286001</v>
      </c>
      <c r="AK34" s="11">
        <v>12</v>
      </c>
      <c r="AL34" s="11">
        <v>12</v>
      </c>
      <c r="AM34" s="11">
        <v>14.9</v>
      </c>
      <c r="AN34" s="11">
        <v>14.9</v>
      </c>
      <c r="AO34" s="11">
        <v>14.9</v>
      </c>
      <c r="AP34" s="11">
        <v>14.9</v>
      </c>
      <c r="AQ34" s="11">
        <v>14.9</v>
      </c>
      <c r="AR34" s="11">
        <v>14.9</v>
      </c>
      <c r="AS34" s="11">
        <v>14.9</v>
      </c>
      <c r="AT34" s="11">
        <v>14.9</v>
      </c>
      <c r="AU34" s="11">
        <v>14.9</v>
      </c>
      <c r="AV34" s="11">
        <v>14.9</v>
      </c>
      <c r="AW34" s="11">
        <v>14.9</v>
      </c>
      <c r="AX34" s="11">
        <v>14.9</v>
      </c>
      <c r="AY34" s="11">
        <v>14.9</v>
      </c>
      <c r="AZ34" s="11">
        <v>14.9</v>
      </c>
      <c r="BA34" s="11">
        <v>14.9</v>
      </c>
      <c r="BB34" s="11">
        <v>14.9</v>
      </c>
      <c r="BC34" s="11">
        <v>14.9</v>
      </c>
      <c r="BD34" s="11">
        <v>14.9</v>
      </c>
      <c r="BE34" s="11">
        <v>14.9</v>
      </c>
      <c r="BF34" s="11">
        <v>14.9</v>
      </c>
      <c r="BG34" s="11">
        <v>12.5</v>
      </c>
      <c r="BH34" s="11">
        <v>12.5</v>
      </c>
      <c r="BI34" s="11">
        <v>12.5</v>
      </c>
      <c r="BJ34" s="11">
        <v>12.5</v>
      </c>
      <c r="BK34" s="11">
        <v>12.842857142857</v>
      </c>
      <c r="BL34" s="11">
        <v>12.5</v>
      </c>
      <c r="BM34" s="11">
        <v>12.5</v>
      </c>
      <c r="BN34" s="12">
        <v>14.9</v>
      </c>
      <c r="BO34" s="11">
        <v>13.268894009217</v>
      </c>
      <c r="BP34" s="11"/>
      <c r="BQ34" s="11"/>
      <c r="BR34" s="11"/>
    </row>
    <row r="35" spans="1:70" ht="14.25" customHeight="1" x14ac:dyDescent="0.35">
      <c r="A35" s="3" t="s">
        <v>103</v>
      </c>
      <c r="B35" s="3" t="s">
        <v>40</v>
      </c>
      <c r="C35" s="10">
        <v>7290006983770</v>
      </c>
      <c r="D35" s="11">
        <v>13.6</v>
      </c>
      <c r="E35" s="11">
        <v>13.6</v>
      </c>
      <c r="F35" s="11">
        <v>13.6</v>
      </c>
      <c r="G35" s="11">
        <v>13.6</v>
      </c>
      <c r="H35" s="11">
        <v>13.6</v>
      </c>
      <c r="I35" s="11">
        <v>10.52</v>
      </c>
      <c r="J35" s="11">
        <v>9.9</v>
      </c>
      <c r="K35" s="11">
        <v>9.9</v>
      </c>
      <c r="L35" s="11">
        <v>9.9</v>
      </c>
      <c r="M35" s="11">
        <v>9.9</v>
      </c>
      <c r="N35" s="11">
        <v>9.9</v>
      </c>
      <c r="O35" s="11">
        <v>9.9</v>
      </c>
      <c r="P35" s="11">
        <v>9.9</v>
      </c>
      <c r="Q35" s="11">
        <v>9.9</v>
      </c>
      <c r="R35" s="11">
        <v>9.9</v>
      </c>
      <c r="S35" s="11">
        <v>9.9</v>
      </c>
      <c r="T35" s="11">
        <v>9.9</v>
      </c>
      <c r="U35" s="11">
        <v>9.9</v>
      </c>
      <c r="V35" s="11">
        <v>9.9</v>
      </c>
      <c r="W35" s="11">
        <v>9.9</v>
      </c>
      <c r="X35" s="11">
        <v>9.9</v>
      </c>
      <c r="Y35" s="11">
        <v>9.9</v>
      </c>
      <c r="Z35" s="11">
        <v>9.9</v>
      </c>
      <c r="AA35" s="11">
        <v>9.9</v>
      </c>
      <c r="AB35" s="11">
        <v>9.9</v>
      </c>
      <c r="AC35" s="11">
        <v>9.9</v>
      </c>
      <c r="AD35" s="11">
        <v>9.9</v>
      </c>
      <c r="AE35" s="11">
        <v>9.9</v>
      </c>
      <c r="AF35" s="11">
        <v>9.9</v>
      </c>
      <c r="AG35" s="11">
        <v>9.9</v>
      </c>
      <c r="AH35" s="11">
        <v>9.9</v>
      </c>
      <c r="AI35" s="11">
        <v>9.9</v>
      </c>
      <c r="AJ35" s="11">
        <v>9.9</v>
      </c>
      <c r="AK35" s="11">
        <v>9.9</v>
      </c>
      <c r="AL35" s="11">
        <v>9.9</v>
      </c>
      <c r="AM35" s="11">
        <v>9.9</v>
      </c>
      <c r="AN35" s="11">
        <v>9.9</v>
      </c>
      <c r="AO35" s="11">
        <v>9.9</v>
      </c>
      <c r="AP35" s="11">
        <v>9.9</v>
      </c>
      <c r="AQ35" s="11">
        <v>9.9</v>
      </c>
      <c r="AR35" s="11">
        <v>9.9</v>
      </c>
      <c r="AS35" s="11">
        <v>9.9</v>
      </c>
      <c r="AT35" s="11">
        <v>9.9</v>
      </c>
      <c r="AU35" s="11">
        <v>9.9</v>
      </c>
      <c r="AV35" s="11">
        <v>9.9</v>
      </c>
      <c r="AW35" s="11">
        <v>9.9</v>
      </c>
      <c r="AX35" s="11">
        <v>9.9</v>
      </c>
      <c r="AY35" s="11">
        <v>9.9</v>
      </c>
      <c r="AZ35" s="11">
        <v>9.9</v>
      </c>
      <c r="BA35" s="11">
        <v>9.9</v>
      </c>
      <c r="BB35" s="11">
        <v>9.9</v>
      </c>
      <c r="BC35" s="11">
        <v>9.9</v>
      </c>
      <c r="BD35" s="11">
        <v>9.9</v>
      </c>
      <c r="BE35" s="11">
        <v>9.9</v>
      </c>
      <c r="BF35" s="11">
        <v>9.9</v>
      </c>
      <c r="BG35" s="11">
        <v>13.07</v>
      </c>
      <c r="BH35" s="11">
        <v>13.6</v>
      </c>
      <c r="BI35" s="11">
        <v>13.6</v>
      </c>
      <c r="BJ35" s="11">
        <v>13.6</v>
      </c>
      <c r="BK35" s="11">
        <v>13.6</v>
      </c>
      <c r="BL35" s="11">
        <v>13.6</v>
      </c>
      <c r="BM35" s="11">
        <v>13.6</v>
      </c>
      <c r="BN35" s="12">
        <v>13.6</v>
      </c>
      <c r="BO35" s="11">
        <v>10.617580645161</v>
      </c>
      <c r="BP35" s="11"/>
      <c r="BQ35" s="11"/>
      <c r="BR35" s="11"/>
    </row>
    <row r="36" spans="1:70" ht="14.25" customHeight="1" x14ac:dyDescent="0.35">
      <c r="A36" s="3" t="s">
        <v>103</v>
      </c>
      <c r="B36" s="3" t="s">
        <v>41</v>
      </c>
      <c r="C36" s="10">
        <v>7290006983787</v>
      </c>
      <c r="D36" s="11">
        <v>13.6</v>
      </c>
      <c r="E36" s="11">
        <v>13.6</v>
      </c>
      <c r="F36" s="11">
        <v>13.6</v>
      </c>
      <c r="G36" s="11">
        <v>13.6</v>
      </c>
      <c r="H36" s="11">
        <v>13.6</v>
      </c>
      <c r="I36" s="11">
        <v>10.43</v>
      </c>
      <c r="J36" s="11">
        <v>9.9</v>
      </c>
      <c r="K36" s="11">
        <v>9.9</v>
      </c>
      <c r="L36" s="11">
        <v>9.9</v>
      </c>
      <c r="M36" s="11">
        <v>9.9</v>
      </c>
      <c r="N36" s="11">
        <v>9.9</v>
      </c>
      <c r="O36" s="11">
        <v>9.9</v>
      </c>
      <c r="P36" s="11">
        <v>9.9</v>
      </c>
      <c r="Q36" s="11">
        <v>9.9</v>
      </c>
      <c r="R36" s="11">
        <v>9.9</v>
      </c>
      <c r="S36" s="11">
        <v>9.9</v>
      </c>
      <c r="T36" s="11">
        <v>9.9</v>
      </c>
      <c r="U36" s="11">
        <v>9.9</v>
      </c>
      <c r="V36" s="11">
        <v>9.9</v>
      </c>
      <c r="W36" s="11">
        <v>9.9</v>
      </c>
      <c r="X36" s="11">
        <v>9.9</v>
      </c>
      <c r="Y36" s="11">
        <v>9.9</v>
      </c>
      <c r="Z36" s="11">
        <v>9.9</v>
      </c>
      <c r="AA36" s="11">
        <v>9.9</v>
      </c>
      <c r="AB36" s="11">
        <v>9.9</v>
      </c>
      <c r="AC36" s="11">
        <v>9.9</v>
      </c>
      <c r="AD36" s="11">
        <v>9.9</v>
      </c>
      <c r="AE36" s="11">
        <v>9.9</v>
      </c>
      <c r="AF36" s="11">
        <v>9.9</v>
      </c>
      <c r="AG36" s="11">
        <v>9.9</v>
      </c>
      <c r="AH36" s="11">
        <v>9.9</v>
      </c>
      <c r="AI36" s="11">
        <v>9.9</v>
      </c>
      <c r="AJ36" s="11">
        <v>9.9</v>
      </c>
      <c r="AK36" s="11">
        <v>9.9</v>
      </c>
      <c r="AL36" s="11">
        <v>9.9</v>
      </c>
      <c r="AM36" s="11">
        <v>9.9</v>
      </c>
      <c r="AN36" s="11">
        <v>9.9</v>
      </c>
      <c r="AO36" s="11">
        <v>9.9</v>
      </c>
      <c r="AP36" s="11">
        <v>9.9</v>
      </c>
      <c r="AQ36" s="11">
        <v>9.9</v>
      </c>
      <c r="AR36" s="11">
        <v>9.9</v>
      </c>
      <c r="AS36" s="11">
        <v>9.9</v>
      </c>
      <c r="AT36" s="11">
        <v>9.9</v>
      </c>
      <c r="AU36" s="11">
        <v>9.9</v>
      </c>
      <c r="AV36" s="11">
        <v>9.9</v>
      </c>
      <c r="AW36" s="11">
        <v>9.9</v>
      </c>
      <c r="AX36" s="11">
        <v>9.9</v>
      </c>
      <c r="AY36" s="11">
        <v>9.9</v>
      </c>
      <c r="AZ36" s="11">
        <v>9.9</v>
      </c>
      <c r="BA36" s="11">
        <v>9.9</v>
      </c>
      <c r="BB36" s="11">
        <v>9.9</v>
      </c>
      <c r="BC36" s="11">
        <v>9.9</v>
      </c>
      <c r="BD36" s="11">
        <v>9.9</v>
      </c>
      <c r="BE36" s="11">
        <v>9.9</v>
      </c>
      <c r="BF36" s="11">
        <v>9.9</v>
      </c>
      <c r="BG36" s="11">
        <v>12.98</v>
      </c>
      <c r="BH36" s="11">
        <v>13.6</v>
      </c>
      <c r="BI36" s="11">
        <v>13.6</v>
      </c>
      <c r="BJ36" s="11">
        <v>13.6</v>
      </c>
      <c r="BK36" s="11">
        <v>13.6</v>
      </c>
      <c r="BL36" s="11">
        <v>13.6</v>
      </c>
      <c r="BM36" s="11">
        <v>13.6</v>
      </c>
      <c r="BN36" s="12">
        <v>13.6</v>
      </c>
      <c r="BO36" s="11">
        <v>10.614677419355001</v>
      </c>
      <c r="BP36" s="11"/>
      <c r="BQ36" s="11"/>
      <c r="BR36" s="11"/>
    </row>
    <row r="37" spans="1:70" ht="14.25" customHeight="1" x14ac:dyDescent="0.35">
      <c r="A37" s="3" t="s">
        <v>103</v>
      </c>
      <c r="B37" s="3" t="s">
        <v>42</v>
      </c>
      <c r="C37" s="10">
        <v>7290112494351</v>
      </c>
      <c r="D37" s="11">
        <v>19.899999999999999</v>
      </c>
      <c r="E37" s="11">
        <v>19.899999999999999</v>
      </c>
      <c r="F37" s="11">
        <v>19.899999999999999</v>
      </c>
      <c r="G37" s="11">
        <v>19.899999999999999</v>
      </c>
      <c r="H37" s="11">
        <v>19.899999999999999</v>
      </c>
      <c r="I37" s="11">
        <v>19.899999999999999</v>
      </c>
      <c r="J37" s="11">
        <v>19.899999999999999</v>
      </c>
      <c r="K37" s="11">
        <v>19.899999999999999</v>
      </c>
      <c r="L37" s="11">
        <v>17.5</v>
      </c>
      <c r="M37" s="11">
        <v>17.5</v>
      </c>
      <c r="N37" s="11">
        <v>17.5</v>
      </c>
      <c r="O37" s="11">
        <v>17.5</v>
      </c>
      <c r="P37" s="11">
        <v>17.5</v>
      </c>
      <c r="Q37" s="11">
        <v>17.5</v>
      </c>
      <c r="R37" s="11">
        <v>17.5</v>
      </c>
      <c r="S37" s="11">
        <v>17.5</v>
      </c>
      <c r="T37" s="11">
        <v>17.5</v>
      </c>
      <c r="U37" s="11">
        <v>17.5</v>
      </c>
      <c r="V37" s="11">
        <v>17.5</v>
      </c>
      <c r="W37" s="11">
        <v>17.5</v>
      </c>
      <c r="X37" s="11">
        <v>17.5</v>
      </c>
      <c r="Y37" s="11">
        <v>17.5</v>
      </c>
      <c r="Z37" s="11">
        <v>17.842857142857</v>
      </c>
      <c r="AA37" s="11">
        <v>17.5</v>
      </c>
      <c r="AB37" s="11">
        <v>17.5</v>
      </c>
      <c r="AC37" s="11">
        <v>17.5</v>
      </c>
      <c r="AD37" s="11">
        <v>17.842857142857</v>
      </c>
      <c r="AE37" s="11">
        <v>17.5</v>
      </c>
      <c r="AF37" s="11">
        <v>17.5</v>
      </c>
      <c r="AG37" s="11">
        <v>17.5</v>
      </c>
      <c r="AH37" s="11">
        <v>17.5</v>
      </c>
      <c r="AI37" s="11">
        <v>17.5</v>
      </c>
      <c r="AJ37" s="11">
        <v>17.842857142857</v>
      </c>
      <c r="AK37" s="11">
        <v>17.5</v>
      </c>
      <c r="AL37" s="11">
        <v>17.5</v>
      </c>
      <c r="AM37" s="11">
        <v>19.899999999999999</v>
      </c>
      <c r="AN37" s="11">
        <v>19.899999999999999</v>
      </c>
      <c r="AO37" s="11">
        <v>19.899999999999999</v>
      </c>
      <c r="AP37" s="11">
        <v>19.899999999999999</v>
      </c>
      <c r="AQ37" s="11">
        <v>19.899999999999999</v>
      </c>
      <c r="AR37" s="11">
        <v>19.899999999999999</v>
      </c>
      <c r="AS37" s="11">
        <v>19.899999999999999</v>
      </c>
      <c r="AT37" s="11">
        <v>19.899999999999999</v>
      </c>
      <c r="AU37" s="11">
        <v>19.899999999999999</v>
      </c>
      <c r="AV37" s="11">
        <v>19.899999999999999</v>
      </c>
      <c r="AW37" s="11">
        <v>19.899999999999999</v>
      </c>
      <c r="AX37" s="11">
        <v>19.899999999999999</v>
      </c>
      <c r="AY37" s="11">
        <v>19.899999999999999</v>
      </c>
      <c r="AZ37" s="11">
        <v>19.899999999999999</v>
      </c>
      <c r="BA37" s="11">
        <v>19.899999999999999</v>
      </c>
      <c r="BB37" s="11">
        <v>19.899999999999999</v>
      </c>
      <c r="BC37" s="11">
        <v>19.899999999999999</v>
      </c>
      <c r="BD37" s="11">
        <v>19.899999999999999</v>
      </c>
      <c r="BE37" s="11">
        <v>19.899999999999999</v>
      </c>
      <c r="BF37" s="11">
        <v>19.899999999999999</v>
      </c>
      <c r="BG37" s="11">
        <v>19.899999999999999</v>
      </c>
      <c r="BH37" s="11">
        <v>19.899999999999999</v>
      </c>
      <c r="BI37" s="11">
        <v>19.899999999999999</v>
      </c>
      <c r="BJ37" s="11">
        <v>19.899999999999999</v>
      </c>
      <c r="BK37" s="11">
        <v>19.899999999999999</v>
      </c>
      <c r="BL37" s="11">
        <v>19.899999999999999</v>
      </c>
      <c r="BM37" s="11">
        <v>19.899999999999999</v>
      </c>
      <c r="BN37" s="12">
        <v>19.899999999999999</v>
      </c>
      <c r="BO37" s="11">
        <v>18.871428571429</v>
      </c>
      <c r="BP37" s="11"/>
      <c r="BQ37" s="11"/>
      <c r="BR37" s="11"/>
    </row>
    <row r="38" spans="1:70" ht="14.25" customHeight="1" x14ac:dyDescent="0.35">
      <c r="A38" s="3" t="s">
        <v>103</v>
      </c>
      <c r="B38" s="3" t="s">
        <v>43</v>
      </c>
      <c r="C38" s="10">
        <v>7290112495006</v>
      </c>
      <c r="D38" s="11">
        <v>21.9</v>
      </c>
      <c r="E38" s="11">
        <v>21.9</v>
      </c>
      <c r="F38" s="11">
        <v>21.9</v>
      </c>
      <c r="G38" s="11">
        <v>21.9</v>
      </c>
      <c r="H38" s="11">
        <v>21.9</v>
      </c>
      <c r="I38" s="11">
        <v>26.9</v>
      </c>
      <c r="J38" s="11">
        <v>26.9</v>
      </c>
      <c r="K38" s="11">
        <v>24.9</v>
      </c>
      <c r="L38" s="11">
        <v>24.9</v>
      </c>
      <c r="M38" s="11">
        <v>24.9</v>
      </c>
      <c r="N38" s="11">
        <v>24.9</v>
      </c>
      <c r="O38" s="11">
        <v>24.9</v>
      </c>
      <c r="P38" s="11">
        <v>24.9</v>
      </c>
      <c r="Q38" s="11">
        <v>20</v>
      </c>
      <c r="R38" s="11">
        <v>20</v>
      </c>
      <c r="S38" s="11">
        <v>20</v>
      </c>
      <c r="T38" s="11">
        <v>20</v>
      </c>
      <c r="U38" s="11">
        <v>20</v>
      </c>
      <c r="V38" s="11">
        <v>20</v>
      </c>
      <c r="W38" s="11">
        <v>20</v>
      </c>
      <c r="X38" s="11">
        <v>20</v>
      </c>
      <c r="Y38" s="11">
        <v>20</v>
      </c>
      <c r="Z38" s="11">
        <v>24.9</v>
      </c>
      <c r="AA38" s="11">
        <v>24.9</v>
      </c>
      <c r="AB38" s="11">
        <v>24.9</v>
      </c>
      <c r="AC38" s="11">
        <v>24.9</v>
      </c>
      <c r="AD38" s="11">
        <v>24.9</v>
      </c>
      <c r="AE38" s="11">
        <v>24.9</v>
      </c>
      <c r="AF38" s="11">
        <v>24.9</v>
      </c>
      <c r="AG38" s="11">
        <v>24.9</v>
      </c>
      <c r="AH38" s="11">
        <v>24.9</v>
      </c>
      <c r="AI38" s="11">
        <v>24.9</v>
      </c>
      <c r="AJ38" s="11">
        <v>24.9</v>
      </c>
      <c r="AK38" s="11">
        <v>24.9</v>
      </c>
      <c r="AL38" s="11">
        <v>24.9</v>
      </c>
      <c r="AM38" s="11">
        <v>26.9</v>
      </c>
      <c r="AN38" s="11">
        <v>26.9</v>
      </c>
      <c r="AO38" s="11">
        <v>26.9</v>
      </c>
      <c r="AP38" s="11">
        <v>26.9</v>
      </c>
      <c r="AQ38" s="11">
        <v>26.9</v>
      </c>
      <c r="AR38" s="11">
        <v>26.9</v>
      </c>
      <c r="AS38" s="11">
        <v>26.9</v>
      </c>
      <c r="AT38" s="11">
        <v>26.9</v>
      </c>
      <c r="AU38" s="11">
        <v>26.9</v>
      </c>
      <c r="AV38" s="11">
        <v>26.9</v>
      </c>
      <c r="AW38" s="11">
        <v>26.9</v>
      </c>
      <c r="AX38" s="11">
        <v>26.9</v>
      </c>
      <c r="AY38" s="11">
        <v>26.9</v>
      </c>
      <c r="AZ38" s="11">
        <v>26.9</v>
      </c>
      <c r="BA38" s="11">
        <v>26.9</v>
      </c>
      <c r="BB38" s="11">
        <v>26.9</v>
      </c>
      <c r="BC38" s="11">
        <v>26.9</v>
      </c>
      <c r="BD38" s="11">
        <v>26.9</v>
      </c>
      <c r="BE38" s="11">
        <v>26.9</v>
      </c>
      <c r="BF38" s="11">
        <v>26.9</v>
      </c>
      <c r="BG38" s="11">
        <v>22.61</v>
      </c>
      <c r="BH38" s="11">
        <v>21.9</v>
      </c>
      <c r="BI38" s="11">
        <v>21.9</v>
      </c>
      <c r="BJ38" s="11">
        <v>21.9</v>
      </c>
      <c r="BK38" s="11">
        <v>21.9</v>
      </c>
      <c r="BL38" s="11">
        <v>21.9</v>
      </c>
      <c r="BM38" s="11">
        <v>21.9</v>
      </c>
      <c r="BN38" s="12">
        <v>26.9</v>
      </c>
      <c r="BO38" s="11">
        <v>24.329193548387</v>
      </c>
      <c r="BP38" s="11"/>
      <c r="BQ38" s="11"/>
      <c r="BR38" s="11"/>
    </row>
    <row r="39" spans="1:70" ht="14.25" customHeight="1" x14ac:dyDescent="0.35">
      <c r="A39" s="3" t="s">
        <v>103</v>
      </c>
      <c r="B39" s="3" t="s">
        <v>44</v>
      </c>
      <c r="C39" s="10">
        <v>7290000170053</v>
      </c>
      <c r="D39" s="11">
        <v>5.33</v>
      </c>
      <c r="E39" s="11">
        <v>5.33</v>
      </c>
      <c r="F39" s="11">
        <v>5.33</v>
      </c>
      <c r="G39" s="11">
        <v>5.33</v>
      </c>
      <c r="H39" s="11">
        <v>5.33</v>
      </c>
      <c r="I39" s="11">
        <v>5</v>
      </c>
      <c r="J39" s="11">
        <v>5</v>
      </c>
      <c r="K39" s="11">
        <v>5</v>
      </c>
      <c r="L39" s="11">
        <v>5</v>
      </c>
      <c r="M39" s="11">
        <v>5</v>
      </c>
      <c r="N39" s="11">
        <v>5</v>
      </c>
      <c r="O39" s="11">
        <v>5</v>
      </c>
      <c r="P39" s="11">
        <v>5</v>
      </c>
      <c r="Q39" s="11">
        <v>5</v>
      </c>
      <c r="R39" s="11">
        <v>5</v>
      </c>
      <c r="S39" s="11">
        <v>5</v>
      </c>
      <c r="T39" s="11">
        <v>5</v>
      </c>
      <c r="U39" s="11">
        <v>5</v>
      </c>
      <c r="V39" s="11">
        <v>5</v>
      </c>
      <c r="W39" s="11">
        <v>5</v>
      </c>
      <c r="X39" s="11">
        <v>5</v>
      </c>
      <c r="Y39" s="11">
        <v>5</v>
      </c>
      <c r="Z39" s="11">
        <v>5</v>
      </c>
      <c r="AA39" s="11">
        <v>5</v>
      </c>
      <c r="AB39" s="11">
        <v>5</v>
      </c>
      <c r="AC39" s="11">
        <v>5</v>
      </c>
      <c r="AD39" s="11">
        <v>5.1285714285713997</v>
      </c>
      <c r="AE39" s="11">
        <v>5</v>
      </c>
      <c r="AF39" s="11">
        <v>5</v>
      </c>
      <c r="AG39" s="11">
        <v>5</v>
      </c>
      <c r="AH39" s="11">
        <v>5</v>
      </c>
      <c r="AI39" s="11">
        <v>5</v>
      </c>
      <c r="AJ39" s="11">
        <v>5.1285714285713997</v>
      </c>
      <c r="AK39" s="11">
        <v>5</v>
      </c>
      <c r="AL39" s="11">
        <v>5</v>
      </c>
      <c r="AM39" s="11">
        <v>5</v>
      </c>
      <c r="AN39" s="11">
        <v>5</v>
      </c>
      <c r="AO39" s="11">
        <v>5</v>
      </c>
      <c r="AP39" s="11">
        <v>5</v>
      </c>
      <c r="AQ39" s="11">
        <v>5</v>
      </c>
      <c r="AR39" s="11">
        <v>5</v>
      </c>
      <c r="AS39" s="11">
        <v>5</v>
      </c>
      <c r="AT39" s="11">
        <v>5</v>
      </c>
      <c r="AU39" s="11">
        <v>5</v>
      </c>
      <c r="AV39" s="11">
        <v>5</v>
      </c>
      <c r="AW39" s="11">
        <v>5</v>
      </c>
      <c r="AX39" s="11">
        <v>5</v>
      </c>
      <c r="AY39" s="11">
        <v>5</v>
      </c>
      <c r="AZ39" s="11">
        <v>5</v>
      </c>
      <c r="BA39" s="11">
        <v>5</v>
      </c>
      <c r="BB39" s="11">
        <v>5</v>
      </c>
      <c r="BC39" s="11">
        <v>5.1285714285713997</v>
      </c>
      <c r="BD39" s="11">
        <v>5</v>
      </c>
      <c r="BE39" s="11">
        <v>5</v>
      </c>
      <c r="BF39" s="11">
        <v>5</v>
      </c>
      <c r="BG39" s="11">
        <v>5</v>
      </c>
      <c r="BH39" s="11">
        <v>5</v>
      </c>
      <c r="BI39" s="11">
        <v>5</v>
      </c>
      <c r="BJ39" s="11">
        <v>5</v>
      </c>
      <c r="BK39" s="11">
        <v>5.1285714285713997</v>
      </c>
      <c r="BL39" s="11">
        <v>5</v>
      </c>
      <c r="BM39" s="11">
        <v>5</v>
      </c>
      <c r="BN39" s="12">
        <v>5</v>
      </c>
      <c r="BO39" s="11">
        <v>5.0349078341014</v>
      </c>
      <c r="BP39" s="11"/>
      <c r="BQ39" s="11"/>
      <c r="BR39" s="11"/>
    </row>
    <row r="40" spans="1:70" ht="14.25" customHeight="1" x14ac:dyDescent="0.35">
      <c r="A40" s="3" t="s">
        <v>103</v>
      </c>
      <c r="B40" s="3" t="s">
        <v>45</v>
      </c>
      <c r="C40" s="10">
        <v>7290005838002</v>
      </c>
      <c r="D40" s="11">
        <v>3.9</v>
      </c>
      <c r="E40" s="11">
        <v>3.9</v>
      </c>
      <c r="F40" s="11">
        <v>3.9</v>
      </c>
      <c r="G40" s="11">
        <v>3.9</v>
      </c>
      <c r="H40" s="11">
        <v>3.9</v>
      </c>
      <c r="I40" s="11">
        <v>3.9</v>
      </c>
      <c r="J40" s="11">
        <v>3.9</v>
      </c>
      <c r="K40" s="11">
        <v>3.9</v>
      </c>
      <c r="L40" s="11">
        <v>3.9</v>
      </c>
      <c r="M40" s="11">
        <v>3.9</v>
      </c>
      <c r="N40" s="11">
        <v>3.9</v>
      </c>
      <c r="O40" s="11">
        <v>3.9</v>
      </c>
      <c r="P40" s="11">
        <v>3.9</v>
      </c>
      <c r="Q40" s="11">
        <v>3.9</v>
      </c>
      <c r="R40" s="11">
        <v>3.9</v>
      </c>
      <c r="S40" s="11">
        <v>3.9</v>
      </c>
      <c r="T40" s="11">
        <v>3.9</v>
      </c>
      <c r="U40" s="11">
        <v>3.9</v>
      </c>
      <c r="V40" s="11">
        <v>3.9</v>
      </c>
      <c r="W40" s="11">
        <v>3.9</v>
      </c>
      <c r="X40" s="11">
        <v>3.9</v>
      </c>
      <c r="Y40" s="11">
        <v>3.9</v>
      </c>
      <c r="Z40" s="11">
        <v>3.9</v>
      </c>
      <c r="AA40" s="11">
        <v>3.9</v>
      </c>
      <c r="AB40" s="11">
        <v>3.9</v>
      </c>
      <c r="AC40" s="11">
        <v>3.9</v>
      </c>
      <c r="AD40" s="11">
        <v>3.9</v>
      </c>
      <c r="AE40" s="11">
        <v>3.9</v>
      </c>
      <c r="AF40" s="11">
        <v>3.9</v>
      </c>
      <c r="AG40" s="11">
        <v>3.9</v>
      </c>
      <c r="AH40" s="11">
        <v>3.9</v>
      </c>
      <c r="AI40" s="11">
        <v>3.9</v>
      </c>
      <c r="AJ40" s="11">
        <v>3.9</v>
      </c>
      <c r="AK40" s="11">
        <v>3.9</v>
      </c>
      <c r="AL40" s="11">
        <v>3.9</v>
      </c>
      <c r="AM40" s="11">
        <v>3.9</v>
      </c>
      <c r="AN40" s="11">
        <v>3.9</v>
      </c>
      <c r="AO40" s="11">
        <v>3.9</v>
      </c>
      <c r="AP40" s="11">
        <v>3.9</v>
      </c>
      <c r="AQ40" s="11">
        <v>3.9</v>
      </c>
      <c r="AR40" s="11">
        <v>3.9</v>
      </c>
      <c r="AS40" s="11">
        <v>3.9</v>
      </c>
      <c r="AT40" s="11">
        <v>3.9</v>
      </c>
      <c r="AU40" s="11">
        <v>3.9</v>
      </c>
      <c r="AV40" s="11">
        <v>3.9</v>
      </c>
      <c r="AW40" s="11">
        <v>3.9</v>
      </c>
      <c r="AX40" s="11">
        <v>3.9</v>
      </c>
      <c r="AY40" s="11">
        <v>3.9</v>
      </c>
      <c r="AZ40" s="11">
        <v>3.9</v>
      </c>
      <c r="BA40" s="11">
        <v>3.9</v>
      </c>
      <c r="BB40" s="11">
        <v>3.9</v>
      </c>
      <c r="BC40" s="11">
        <v>3.9</v>
      </c>
      <c r="BD40" s="11">
        <v>3.9</v>
      </c>
      <c r="BE40" s="11">
        <v>3.9</v>
      </c>
      <c r="BF40" s="11">
        <v>3.9</v>
      </c>
      <c r="BG40" s="11">
        <v>3.9</v>
      </c>
      <c r="BH40" s="11">
        <v>3.9</v>
      </c>
      <c r="BI40" s="11">
        <v>3.9</v>
      </c>
      <c r="BJ40" s="11">
        <v>3.9</v>
      </c>
      <c r="BK40" s="11">
        <v>3.9</v>
      </c>
      <c r="BL40" s="11">
        <v>3.9</v>
      </c>
      <c r="BM40" s="11">
        <v>3.9</v>
      </c>
      <c r="BN40" s="12">
        <v>3.9</v>
      </c>
      <c r="BO40" s="11">
        <v>3.9</v>
      </c>
      <c r="BP40" s="11"/>
      <c r="BQ40" s="11"/>
      <c r="BR40" s="11"/>
    </row>
    <row r="41" spans="1:70" ht="14.25" customHeight="1" x14ac:dyDescent="0.35">
      <c r="A41" s="3" t="s">
        <v>103</v>
      </c>
      <c r="B41" s="3" t="s">
        <v>46</v>
      </c>
      <c r="C41" s="10">
        <v>72940761</v>
      </c>
      <c r="D41" s="11">
        <v>2.9</v>
      </c>
      <c r="E41" s="11">
        <v>2.9</v>
      </c>
      <c r="F41" s="11">
        <v>2.9</v>
      </c>
      <c r="G41" s="11">
        <v>2.9</v>
      </c>
      <c r="H41" s="11">
        <v>2.9</v>
      </c>
      <c r="I41" s="11">
        <v>2.9</v>
      </c>
      <c r="J41" s="11">
        <v>2.9</v>
      </c>
      <c r="K41" s="11">
        <v>2.9</v>
      </c>
      <c r="L41" s="11">
        <v>2.9</v>
      </c>
      <c r="M41" s="11">
        <v>2.9</v>
      </c>
      <c r="N41" s="11">
        <v>2.9</v>
      </c>
      <c r="O41" s="11">
        <v>2.9</v>
      </c>
      <c r="P41" s="11">
        <v>2.9</v>
      </c>
      <c r="Q41" s="11">
        <v>2.9</v>
      </c>
      <c r="R41" s="11">
        <v>2.9</v>
      </c>
      <c r="S41" s="11">
        <v>2.9</v>
      </c>
      <c r="T41" s="11">
        <v>2.9</v>
      </c>
      <c r="U41" s="11">
        <v>2.9</v>
      </c>
      <c r="V41" s="11">
        <v>2.9</v>
      </c>
      <c r="W41" s="11">
        <v>2.9</v>
      </c>
      <c r="X41" s="11">
        <v>2.9</v>
      </c>
      <c r="Y41" s="11">
        <v>2.9</v>
      </c>
      <c r="Z41" s="11">
        <v>2.9</v>
      </c>
      <c r="AA41" s="11">
        <v>2.9</v>
      </c>
      <c r="AB41" s="11">
        <v>2.9</v>
      </c>
      <c r="AC41" s="11">
        <v>2.9</v>
      </c>
      <c r="AD41" s="11">
        <v>2.9</v>
      </c>
      <c r="AE41" s="11">
        <v>2.9</v>
      </c>
      <c r="AF41" s="11">
        <v>2.9</v>
      </c>
      <c r="AG41" s="11">
        <v>2.9</v>
      </c>
      <c r="AH41" s="11">
        <v>2.9</v>
      </c>
      <c r="AI41" s="11">
        <v>2.9</v>
      </c>
      <c r="AJ41" s="11">
        <v>2.9</v>
      </c>
      <c r="AK41" s="11">
        <v>2.9</v>
      </c>
      <c r="AL41" s="11">
        <v>2.9</v>
      </c>
      <c r="AM41" s="11">
        <v>2.9</v>
      </c>
      <c r="AN41" s="11">
        <v>2.9</v>
      </c>
      <c r="AO41" s="11">
        <v>2.9</v>
      </c>
      <c r="AP41" s="11">
        <v>2.9</v>
      </c>
      <c r="AQ41" s="11">
        <v>2.9</v>
      </c>
      <c r="AR41" s="11">
        <v>2.9</v>
      </c>
      <c r="AS41" s="11">
        <v>2.9</v>
      </c>
      <c r="AT41" s="11">
        <v>2.9</v>
      </c>
      <c r="AU41" s="11">
        <v>2.9</v>
      </c>
      <c r="AV41" s="11">
        <v>2.9</v>
      </c>
      <c r="AW41" s="11">
        <v>2.9</v>
      </c>
      <c r="AX41" s="11">
        <v>2.9</v>
      </c>
      <c r="AY41" s="11">
        <v>2.9</v>
      </c>
      <c r="AZ41" s="11">
        <v>2.9</v>
      </c>
      <c r="BA41" s="11">
        <v>2.9</v>
      </c>
      <c r="BB41" s="11">
        <v>2.9</v>
      </c>
      <c r="BC41" s="11">
        <v>2.9</v>
      </c>
      <c r="BD41" s="11">
        <v>2.9</v>
      </c>
      <c r="BE41" s="11">
        <v>2.9</v>
      </c>
      <c r="BF41" s="11">
        <v>2.9</v>
      </c>
      <c r="BG41" s="11">
        <v>2.9</v>
      </c>
      <c r="BH41" s="11">
        <v>2.9</v>
      </c>
      <c r="BI41" s="11">
        <v>2.9</v>
      </c>
      <c r="BJ41" s="11">
        <v>2.9</v>
      </c>
      <c r="BK41" s="11">
        <v>2.9</v>
      </c>
      <c r="BL41" s="11">
        <v>2.9</v>
      </c>
      <c r="BM41" s="11">
        <v>2.9</v>
      </c>
      <c r="BN41" s="12">
        <v>2.9</v>
      </c>
      <c r="BO41" s="11">
        <v>2.9</v>
      </c>
      <c r="BP41" s="11"/>
      <c r="BQ41" s="11"/>
      <c r="BR41" s="11"/>
    </row>
    <row r="42" spans="1:70" ht="14.25" customHeight="1" x14ac:dyDescent="0.35">
      <c r="A42" s="3" t="s">
        <v>103</v>
      </c>
      <c r="B42" s="3" t="s">
        <v>47</v>
      </c>
      <c r="C42" s="10">
        <v>7290000066318</v>
      </c>
      <c r="D42" s="11">
        <v>3.67</v>
      </c>
      <c r="E42" s="11">
        <v>3.67</v>
      </c>
      <c r="F42" s="11">
        <v>3.67</v>
      </c>
      <c r="G42" s="11">
        <v>3.67</v>
      </c>
      <c r="H42" s="11">
        <v>3.67</v>
      </c>
      <c r="I42" s="11">
        <v>3.57</v>
      </c>
      <c r="J42" s="11">
        <v>3.57</v>
      </c>
      <c r="K42" s="11">
        <v>3.57</v>
      </c>
      <c r="L42" s="11">
        <v>3.57</v>
      </c>
      <c r="M42" s="11">
        <v>3.57</v>
      </c>
      <c r="N42" s="11">
        <v>3.57</v>
      </c>
      <c r="O42" s="11">
        <v>3.57</v>
      </c>
      <c r="P42" s="11">
        <v>3.57</v>
      </c>
      <c r="Q42" s="11">
        <v>3.57</v>
      </c>
      <c r="R42" s="11">
        <v>3.57</v>
      </c>
      <c r="S42" s="11">
        <v>3.57</v>
      </c>
      <c r="T42" s="11">
        <v>3.57</v>
      </c>
      <c r="U42" s="11">
        <v>3.57</v>
      </c>
      <c r="V42" s="11">
        <v>3.57</v>
      </c>
      <c r="W42" s="11">
        <v>3.57</v>
      </c>
      <c r="X42" s="11">
        <v>3.57</v>
      </c>
      <c r="Y42" s="11">
        <v>3.57</v>
      </c>
      <c r="Z42" s="11">
        <v>3.57</v>
      </c>
      <c r="AA42" s="11">
        <v>3.57</v>
      </c>
      <c r="AB42" s="11">
        <v>3.57</v>
      </c>
      <c r="AC42" s="11">
        <v>3.57</v>
      </c>
      <c r="AD42" s="11">
        <v>3.7028571428571002</v>
      </c>
      <c r="AE42" s="11">
        <v>3.57</v>
      </c>
      <c r="AF42" s="11">
        <v>3.57</v>
      </c>
      <c r="AG42" s="11">
        <v>3.57</v>
      </c>
      <c r="AH42" s="11">
        <v>3.57</v>
      </c>
      <c r="AI42" s="11">
        <v>3.57</v>
      </c>
      <c r="AJ42" s="11">
        <v>3.7028571428571002</v>
      </c>
      <c r="AK42" s="11">
        <v>3.57</v>
      </c>
      <c r="AL42" s="11">
        <v>3.57</v>
      </c>
      <c r="AM42" s="11">
        <v>3.57</v>
      </c>
      <c r="AN42" s="11">
        <v>3.57</v>
      </c>
      <c r="AO42" s="11">
        <v>3.57</v>
      </c>
      <c r="AP42" s="11">
        <v>3.57</v>
      </c>
      <c r="AQ42" s="11">
        <v>3.57</v>
      </c>
      <c r="AR42" s="11">
        <v>3.57</v>
      </c>
      <c r="AS42" s="11">
        <v>3.57</v>
      </c>
      <c r="AT42" s="11">
        <v>3.57</v>
      </c>
      <c r="AU42" s="11">
        <v>3.57</v>
      </c>
      <c r="AV42" s="11">
        <v>3.57</v>
      </c>
      <c r="AW42" s="11">
        <v>3.57</v>
      </c>
      <c r="AX42" s="11">
        <v>3.57</v>
      </c>
      <c r="AY42" s="11">
        <v>3.57</v>
      </c>
      <c r="AZ42" s="11">
        <v>3.57</v>
      </c>
      <c r="BA42" s="11">
        <v>3.57</v>
      </c>
      <c r="BB42" s="11">
        <v>3.57</v>
      </c>
      <c r="BC42" s="11">
        <v>3.7028571428571002</v>
      </c>
      <c r="BD42" s="11">
        <v>3.57</v>
      </c>
      <c r="BE42" s="11">
        <v>3.57</v>
      </c>
      <c r="BF42" s="11">
        <v>3.57</v>
      </c>
      <c r="BG42" s="11">
        <v>3.57</v>
      </c>
      <c r="BH42" s="11">
        <v>3.57</v>
      </c>
      <c r="BI42" s="11">
        <v>3.57</v>
      </c>
      <c r="BJ42" s="11">
        <v>3.57</v>
      </c>
      <c r="BK42" s="11">
        <v>3.7028571428571002</v>
      </c>
      <c r="BL42" s="11">
        <v>3.57</v>
      </c>
      <c r="BM42" s="11">
        <v>3.57</v>
      </c>
      <c r="BN42" s="12">
        <v>3.57</v>
      </c>
      <c r="BO42" s="11">
        <v>3.5866359447004998</v>
      </c>
      <c r="BP42" s="11"/>
      <c r="BQ42" s="11"/>
      <c r="BR42" s="11"/>
    </row>
    <row r="43" spans="1:70" ht="14.25" customHeight="1" x14ac:dyDescent="0.35">
      <c r="A43" s="3" t="s">
        <v>103</v>
      </c>
      <c r="B43" s="3" t="s">
        <v>48</v>
      </c>
      <c r="C43" s="10">
        <v>7290100850916</v>
      </c>
      <c r="D43" s="11">
        <v>3</v>
      </c>
      <c r="E43" s="11">
        <v>3</v>
      </c>
      <c r="F43" s="11">
        <v>3</v>
      </c>
      <c r="G43" s="11">
        <v>3</v>
      </c>
      <c r="H43" s="11">
        <v>3</v>
      </c>
      <c r="I43" s="11">
        <v>3</v>
      </c>
      <c r="J43" s="11">
        <v>3</v>
      </c>
      <c r="K43" s="11">
        <v>3</v>
      </c>
      <c r="L43" s="11">
        <v>3</v>
      </c>
      <c r="M43" s="11">
        <v>3</v>
      </c>
      <c r="N43" s="11">
        <v>3</v>
      </c>
      <c r="O43" s="11">
        <v>3</v>
      </c>
      <c r="P43" s="11">
        <v>3</v>
      </c>
      <c r="Q43" s="11">
        <v>3</v>
      </c>
      <c r="R43" s="11">
        <v>3</v>
      </c>
      <c r="S43" s="11">
        <v>3</v>
      </c>
      <c r="T43" s="11">
        <v>3</v>
      </c>
      <c r="U43" s="11">
        <v>3</v>
      </c>
      <c r="V43" s="11">
        <v>3</v>
      </c>
      <c r="W43" s="11">
        <v>3</v>
      </c>
      <c r="X43" s="11">
        <v>3</v>
      </c>
      <c r="Y43" s="11">
        <v>3</v>
      </c>
      <c r="Z43" s="11">
        <v>3</v>
      </c>
      <c r="AA43" s="11">
        <v>3</v>
      </c>
      <c r="AB43" s="11">
        <v>3</v>
      </c>
      <c r="AC43" s="11">
        <v>3</v>
      </c>
      <c r="AD43" s="11">
        <v>3.1285714285714001</v>
      </c>
      <c r="AE43" s="11">
        <v>3</v>
      </c>
      <c r="AF43" s="11">
        <v>3</v>
      </c>
      <c r="AG43" s="11">
        <v>3</v>
      </c>
      <c r="AH43" s="11">
        <v>3</v>
      </c>
      <c r="AI43" s="11">
        <v>3</v>
      </c>
      <c r="AJ43" s="11">
        <v>3.1285714285714001</v>
      </c>
      <c r="AK43" s="11">
        <v>3</v>
      </c>
      <c r="AL43" s="11">
        <v>3</v>
      </c>
      <c r="AM43" s="11">
        <v>3</v>
      </c>
      <c r="AN43" s="11">
        <v>3</v>
      </c>
      <c r="AO43" s="11">
        <v>3</v>
      </c>
      <c r="AP43" s="11">
        <v>3</v>
      </c>
      <c r="AQ43" s="11">
        <v>3</v>
      </c>
      <c r="AR43" s="11">
        <v>3</v>
      </c>
      <c r="AS43" s="11">
        <v>3</v>
      </c>
      <c r="AT43" s="11">
        <v>3</v>
      </c>
      <c r="AU43" s="11">
        <v>3</v>
      </c>
      <c r="AV43" s="11">
        <v>3</v>
      </c>
      <c r="AW43" s="11">
        <v>3</v>
      </c>
      <c r="AX43" s="11">
        <v>3</v>
      </c>
      <c r="AY43" s="11">
        <v>3</v>
      </c>
      <c r="AZ43" s="11">
        <v>3</v>
      </c>
      <c r="BA43" s="11">
        <v>3</v>
      </c>
      <c r="BB43" s="11">
        <v>3</v>
      </c>
      <c r="BC43" s="11">
        <v>3.1285714285714001</v>
      </c>
      <c r="BD43" s="11">
        <v>3</v>
      </c>
      <c r="BE43" s="11">
        <v>3</v>
      </c>
      <c r="BF43" s="11">
        <v>3</v>
      </c>
      <c r="BG43" s="11">
        <v>3</v>
      </c>
      <c r="BH43" s="11">
        <v>3</v>
      </c>
      <c r="BI43" s="11">
        <v>3</v>
      </c>
      <c r="BJ43" s="11">
        <v>3</v>
      </c>
      <c r="BK43" s="11">
        <v>3.1285714285714001</v>
      </c>
      <c r="BL43" s="11">
        <v>3</v>
      </c>
      <c r="BM43" s="11">
        <v>3</v>
      </c>
      <c r="BN43" s="12">
        <v>3.9</v>
      </c>
      <c r="BO43" s="11">
        <v>3.0082949308756</v>
      </c>
      <c r="BP43" s="11"/>
      <c r="BQ43" s="11"/>
      <c r="BR43" s="11"/>
    </row>
    <row r="44" spans="1:70" ht="14.25" customHeight="1" x14ac:dyDescent="0.35">
      <c r="A44" s="3" t="s">
        <v>103</v>
      </c>
      <c r="B44" s="3" t="s">
        <v>49</v>
      </c>
      <c r="C44" s="10">
        <v>7290000066141</v>
      </c>
      <c r="D44" s="11">
        <v>3.67</v>
      </c>
      <c r="E44" s="11">
        <v>3.67</v>
      </c>
      <c r="F44" s="11">
        <v>3.67</v>
      </c>
      <c r="G44" s="11">
        <v>3.67</v>
      </c>
      <c r="H44" s="11">
        <v>3.67</v>
      </c>
      <c r="I44" s="11">
        <v>3.57</v>
      </c>
      <c r="J44" s="11">
        <v>3.57</v>
      </c>
      <c r="K44" s="11">
        <v>3.57</v>
      </c>
      <c r="L44" s="11">
        <v>3.57</v>
      </c>
      <c r="M44" s="11">
        <v>3.57</v>
      </c>
      <c r="N44" s="11">
        <v>3.57</v>
      </c>
      <c r="O44" s="11">
        <v>3.57</v>
      </c>
      <c r="P44" s="11">
        <v>3.57</v>
      </c>
      <c r="Q44" s="11">
        <v>3.57</v>
      </c>
      <c r="R44" s="11">
        <v>3.57</v>
      </c>
      <c r="S44" s="11">
        <v>3.57</v>
      </c>
      <c r="T44" s="11">
        <v>3.57</v>
      </c>
      <c r="U44" s="11">
        <v>3.57</v>
      </c>
      <c r="V44" s="11">
        <v>3.57</v>
      </c>
      <c r="W44" s="11">
        <v>3.57</v>
      </c>
      <c r="X44" s="11">
        <v>3.57</v>
      </c>
      <c r="Y44" s="11">
        <v>3.57</v>
      </c>
      <c r="Z44" s="11">
        <v>3.57</v>
      </c>
      <c r="AA44" s="11">
        <v>3.57</v>
      </c>
      <c r="AB44" s="11">
        <v>3.57</v>
      </c>
      <c r="AC44" s="11">
        <v>3.57</v>
      </c>
      <c r="AD44" s="11">
        <v>3.7028571428571002</v>
      </c>
      <c r="AE44" s="11">
        <v>3.57</v>
      </c>
      <c r="AF44" s="11">
        <v>3.57</v>
      </c>
      <c r="AG44" s="11">
        <v>3.57</v>
      </c>
      <c r="AH44" s="11">
        <v>3.57</v>
      </c>
      <c r="AI44" s="11">
        <v>3.57</v>
      </c>
      <c r="AJ44" s="11">
        <v>3.7028571428571002</v>
      </c>
      <c r="AK44" s="11">
        <v>3.57</v>
      </c>
      <c r="AL44" s="11">
        <v>3.57</v>
      </c>
      <c r="AM44" s="11">
        <v>3.57</v>
      </c>
      <c r="AN44" s="11">
        <v>3.57</v>
      </c>
      <c r="AO44" s="11">
        <v>3.57</v>
      </c>
      <c r="AP44" s="11">
        <v>3.57</v>
      </c>
      <c r="AQ44" s="11">
        <v>3.57</v>
      </c>
      <c r="AR44" s="11">
        <v>3.57</v>
      </c>
      <c r="AS44" s="11">
        <v>3.57</v>
      </c>
      <c r="AT44" s="11">
        <v>3.57</v>
      </c>
      <c r="AU44" s="11">
        <v>3.57</v>
      </c>
      <c r="AV44" s="11">
        <v>3.57</v>
      </c>
      <c r="AW44" s="11">
        <v>3.57</v>
      </c>
      <c r="AX44" s="11">
        <v>3.57</v>
      </c>
      <c r="AY44" s="11">
        <v>3.57</v>
      </c>
      <c r="AZ44" s="11">
        <v>3.57</v>
      </c>
      <c r="BA44" s="11">
        <v>3.57</v>
      </c>
      <c r="BB44" s="11">
        <v>3.57</v>
      </c>
      <c r="BC44" s="11">
        <v>3.7028571428571002</v>
      </c>
      <c r="BD44" s="11">
        <v>3.57</v>
      </c>
      <c r="BE44" s="11">
        <v>3.57</v>
      </c>
      <c r="BF44" s="11">
        <v>3.57</v>
      </c>
      <c r="BG44" s="11">
        <v>3.57</v>
      </c>
      <c r="BH44" s="11">
        <v>3.57</v>
      </c>
      <c r="BI44" s="11">
        <v>3.57</v>
      </c>
      <c r="BJ44" s="11">
        <v>3.57</v>
      </c>
      <c r="BK44" s="11">
        <v>3.7028571428571002</v>
      </c>
      <c r="BL44" s="11">
        <v>3.57</v>
      </c>
      <c r="BM44" s="11">
        <v>3.57</v>
      </c>
      <c r="BN44" s="12">
        <v>3.57</v>
      </c>
      <c r="BO44" s="11">
        <v>3.5866359447004998</v>
      </c>
      <c r="BP44" s="11"/>
      <c r="BQ44" s="11"/>
      <c r="BR44" s="11"/>
    </row>
    <row r="45" spans="1:70" ht="14.25" customHeight="1" x14ac:dyDescent="0.35">
      <c r="A45" s="3" t="s">
        <v>103</v>
      </c>
      <c r="B45" s="3" t="s">
        <v>50</v>
      </c>
      <c r="C45" s="10">
        <v>7290008745239</v>
      </c>
      <c r="D45" s="11">
        <v>4.2</v>
      </c>
      <c r="E45" s="11">
        <v>4.2</v>
      </c>
      <c r="F45" s="11">
        <v>4.2</v>
      </c>
      <c r="G45" s="11">
        <v>4.2</v>
      </c>
      <c r="H45" s="11">
        <v>4.2</v>
      </c>
      <c r="I45" s="11">
        <v>3</v>
      </c>
      <c r="J45" s="11">
        <v>3</v>
      </c>
      <c r="K45" s="11">
        <v>3</v>
      </c>
      <c r="L45" s="11">
        <v>3</v>
      </c>
      <c r="M45" s="11">
        <v>3</v>
      </c>
      <c r="N45" s="11">
        <v>3</v>
      </c>
      <c r="O45" s="11">
        <v>3</v>
      </c>
      <c r="P45" s="11">
        <v>3</v>
      </c>
      <c r="Q45" s="11">
        <v>3</v>
      </c>
      <c r="R45" s="11">
        <v>3</v>
      </c>
      <c r="S45" s="11">
        <v>3</v>
      </c>
      <c r="T45" s="11">
        <v>3</v>
      </c>
      <c r="U45" s="11">
        <v>3</v>
      </c>
      <c r="V45" s="11">
        <v>3</v>
      </c>
      <c r="W45" s="11">
        <v>3</v>
      </c>
      <c r="X45" s="11">
        <v>3</v>
      </c>
      <c r="Y45" s="11">
        <v>3</v>
      </c>
      <c r="Z45" s="11">
        <v>3</v>
      </c>
      <c r="AA45" s="11">
        <v>3</v>
      </c>
      <c r="AB45" s="11">
        <v>3</v>
      </c>
      <c r="AC45" s="11">
        <v>3</v>
      </c>
      <c r="AD45" s="11">
        <v>3.1714285714286001</v>
      </c>
      <c r="AE45" s="11">
        <v>3</v>
      </c>
      <c r="AF45" s="11">
        <v>3</v>
      </c>
      <c r="AG45" s="11">
        <v>3</v>
      </c>
      <c r="AH45" s="11">
        <v>3</v>
      </c>
      <c r="AI45" s="11">
        <v>3</v>
      </c>
      <c r="AJ45" s="11">
        <v>3.1714285714286001</v>
      </c>
      <c r="AK45" s="11">
        <v>3</v>
      </c>
      <c r="AL45" s="11">
        <v>3</v>
      </c>
      <c r="AM45" s="11">
        <v>3</v>
      </c>
      <c r="AN45" s="11">
        <v>3</v>
      </c>
      <c r="AO45" s="11">
        <v>3</v>
      </c>
      <c r="AP45" s="11">
        <v>3</v>
      </c>
      <c r="AQ45" s="11">
        <v>3</v>
      </c>
      <c r="AR45" s="11">
        <v>3</v>
      </c>
      <c r="AS45" s="11">
        <v>3</v>
      </c>
      <c r="AT45" s="11">
        <v>3</v>
      </c>
      <c r="AU45" s="11">
        <v>3</v>
      </c>
      <c r="AV45" s="11">
        <v>3</v>
      </c>
      <c r="AW45" s="11">
        <v>3</v>
      </c>
      <c r="AX45" s="11">
        <v>3.1714285714286001</v>
      </c>
      <c r="AY45" s="11">
        <v>3</v>
      </c>
      <c r="AZ45" s="11">
        <v>3</v>
      </c>
      <c r="BA45" s="11">
        <v>3</v>
      </c>
      <c r="BB45" s="11">
        <v>3</v>
      </c>
      <c r="BC45" s="11">
        <v>3.1714285714286001</v>
      </c>
      <c r="BD45" s="11">
        <v>3</v>
      </c>
      <c r="BE45" s="11">
        <v>3</v>
      </c>
      <c r="BF45" s="11">
        <v>3</v>
      </c>
      <c r="BG45" s="11">
        <v>4.2</v>
      </c>
      <c r="BH45" s="11">
        <v>4.2</v>
      </c>
      <c r="BI45" s="11">
        <v>4.2</v>
      </c>
      <c r="BJ45" s="11">
        <v>3</v>
      </c>
      <c r="BK45" s="11">
        <v>3.1714285714286001</v>
      </c>
      <c r="BL45" s="11">
        <v>3</v>
      </c>
      <c r="BM45" s="11">
        <v>3</v>
      </c>
      <c r="BN45" s="12">
        <v>4.2</v>
      </c>
      <c r="BO45" s="11">
        <v>3.1686635944699999</v>
      </c>
      <c r="BP45" s="11"/>
      <c r="BQ45" s="11"/>
      <c r="BR45" s="11"/>
    </row>
    <row r="46" spans="1:70" ht="14.25" customHeight="1" x14ac:dyDescent="0.35">
      <c r="A46" s="3" t="s">
        <v>103</v>
      </c>
      <c r="B46" s="3" t="s">
        <v>51</v>
      </c>
      <c r="C46" s="10">
        <v>7290005200786</v>
      </c>
      <c r="D46" s="11">
        <v>4.2</v>
      </c>
      <c r="E46" s="11">
        <v>4.2</v>
      </c>
      <c r="F46" s="11">
        <v>4.2</v>
      </c>
      <c r="G46" s="11">
        <v>4.2</v>
      </c>
      <c r="H46" s="11">
        <v>4.2</v>
      </c>
      <c r="I46" s="11">
        <v>3</v>
      </c>
      <c r="J46" s="11">
        <v>3</v>
      </c>
      <c r="K46" s="11">
        <v>3</v>
      </c>
      <c r="L46" s="11">
        <v>3</v>
      </c>
      <c r="M46" s="11">
        <v>3</v>
      </c>
      <c r="N46" s="11">
        <v>3</v>
      </c>
      <c r="O46" s="11">
        <v>3</v>
      </c>
      <c r="P46" s="11">
        <v>3</v>
      </c>
      <c r="Q46" s="11">
        <v>3</v>
      </c>
      <c r="R46" s="11">
        <v>3</v>
      </c>
      <c r="S46" s="11">
        <v>3</v>
      </c>
      <c r="T46" s="11">
        <v>3</v>
      </c>
      <c r="U46" s="11">
        <v>3</v>
      </c>
      <c r="V46" s="11">
        <v>3</v>
      </c>
      <c r="W46" s="11">
        <v>3</v>
      </c>
      <c r="X46" s="11">
        <v>3</v>
      </c>
      <c r="Y46" s="11">
        <v>3</v>
      </c>
      <c r="Z46" s="11">
        <v>3</v>
      </c>
      <c r="AA46" s="11">
        <v>3</v>
      </c>
      <c r="AB46" s="11">
        <v>3</v>
      </c>
      <c r="AC46" s="11">
        <v>3</v>
      </c>
      <c r="AD46" s="11">
        <v>3.1714285714286001</v>
      </c>
      <c r="AE46" s="11">
        <v>3</v>
      </c>
      <c r="AF46" s="11">
        <v>3</v>
      </c>
      <c r="AG46" s="11">
        <v>3</v>
      </c>
      <c r="AH46" s="11">
        <v>3</v>
      </c>
      <c r="AI46" s="11">
        <v>3</v>
      </c>
      <c r="AJ46" s="11">
        <v>3.1714285714286001</v>
      </c>
      <c r="AK46" s="11">
        <v>3</v>
      </c>
      <c r="AL46" s="11">
        <v>3</v>
      </c>
      <c r="AM46" s="11">
        <v>3</v>
      </c>
      <c r="AN46" s="11">
        <v>3</v>
      </c>
      <c r="AO46" s="11">
        <v>3</v>
      </c>
      <c r="AP46" s="11">
        <v>3</v>
      </c>
      <c r="AQ46" s="11">
        <v>3</v>
      </c>
      <c r="AR46" s="11">
        <v>3</v>
      </c>
      <c r="AS46" s="11">
        <v>3</v>
      </c>
      <c r="AT46" s="11">
        <v>3</v>
      </c>
      <c r="AU46" s="11">
        <v>3</v>
      </c>
      <c r="AV46" s="11">
        <v>3</v>
      </c>
      <c r="AW46" s="11">
        <v>3</v>
      </c>
      <c r="AX46" s="11">
        <v>3</v>
      </c>
      <c r="AY46" s="11">
        <v>3</v>
      </c>
      <c r="AZ46" s="11">
        <v>3</v>
      </c>
      <c r="BA46" s="11">
        <v>3</v>
      </c>
      <c r="BB46" s="11">
        <v>3</v>
      </c>
      <c r="BC46" s="11">
        <v>3.2</v>
      </c>
      <c r="BD46" s="11">
        <v>3</v>
      </c>
      <c r="BE46" s="11">
        <v>3</v>
      </c>
      <c r="BF46" s="11">
        <v>3</v>
      </c>
      <c r="BG46" s="11">
        <v>4.2</v>
      </c>
      <c r="BH46" s="11">
        <v>4.2</v>
      </c>
      <c r="BI46" s="11">
        <v>4.2</v>
      </c>
      <c r="BJ46" s="11">
        <v>3</v>
      </c>
      <c r="BK46" s="11">
        <v>3.1714285714286001</v>
      </c>
      <c r="BL46" s="11">
        <v>3</v>
      </c>
      <c r="BM46" s="11">
        <v>3</v>
      </c>
      <c r="BN46" s="12">
        <v>4.2</v>
      </c>
      <c r="BO46" s="11">
        <v>3.1663594470045999</v>
      </c>
      <c r="BP46" s="11"/>
      <c r="BQ46" s="11"/>
      <c r="BR46" s="11"/>
    </row>
    <row r="47" spans="1:70" ht="14.25" customHeight="1" x14ac:dyDescent="0.35">
      <c r="A47" s="3" t="s">
        <v>103</v>
      </c>
      <c r="B47" s="3" t="s">
        <v>52</v>
      </c>
      <c r="C47" s="10">
        <v>7290110115203</v>
      </c>
      <c r="D47" s="11">
        <v>7.5</v>
      </c>
      <c r="E47" s="11">
        <v>7.5</v>
      </c>
      <c r="F47" s="11">
        <v>7.5</v>
      </c>
      <c r="G47" s="11">
        <v>7.5</v>
      </c>
      <c r="H47" s="11">
        <v>7.5</v>
      </c>
      <c r="I47" s="11">
        <v>7.5</v>
      </c>
      <c r="J47" s="11">
        <v>7.5</v>
      </c>
      <c r="K47" s="11">
        <v>7.5</v>
      </c>
      <c r="L47" s="11">
        <v>7.5</v>
      </c>
      <c r="M47" s="11">
        <v>7.5</v>
      </c>
      <c r="N47" s="11">
        <v>7.5</v>
      </c>
      <c r="O47" s="11">
        <v>7.5</v>
      </c>
      <c r="P47" s="11">
        <v>7.5</v>
      </c>
      <c r="Q47" s="11">
        <v>7.5</v>
      </c>
      <c r="R47" s="11">
        <v>7.5</v>
      </c>
      <c r="S47" s="11">
        <v>7.5</v>
      </c>
      <c r="T47" s="11">
        <v>7.5</v>
      </c>
      <c r="U47" s="11">
        <v>7.5</v>
      </c>
      <c r="V47" s="11">
        <v>7.5</v>
      </c>
      <c r="W47" s="11">
        <v>7.5</v>
      </c>
      <c r="X47" s="11">
        <v>7.5</v>
      </c>
      <c r="Y47" s="11">
        <v>7.5</v>
      </c>
      <c r="Z47" s="11">
        <v>7.5</v>
      </c>
      <c r="AA47" s="11">
        <v>7.5</v>
      </c>
      <c r="AB47" s="11">
        <v>7.5</v>
      </c>
      <c r="AC47" s="11">
        <v>7.5</v>
      </c>
      <c r="AD47" s="11">
        <v>7.5</v>
      </c>
      <c r="AE47" s="11">
        <v>7.5</v>
      </c>
      <c r="AF47" s="11">
        <v>7.5</v>
      </c>
      <c r="AG47" s="11">
        <v>7.5</v>
      </c>
      <c r="AH47" s="11">
        <v>7.5</v>
      </c>
      <c r="AI47" s="11">
        <v>7.5</v>
      </c>
      <c r="AJ47" s="11">
        <v>7.5</v>
      </c>
      <c r="AK47" s="11">
        <v>7.5</v>
      </c>
      <c r="AL47" s="11">
        <v>7.5</v>
      </c>
      <c r="AM47" s="11">
        <v>7.5</v>
      </c>
      <c r="AN47" s="11">
        <v>7.5</v>
      </c>
      <c r="AO47" s="11">
        <v>7.5</v>
      </c>
      <c r="AP47" s="11">
        <v>7.5</v>
      </c>
      <c r="AQ47" s="11">
        <v>7.5</v>
      </c>
      <c r="AR47" s="11">
        <v>7.5</v>
      </c>
      <c r="AS47" s="11">
        <v>7.5</v>
      </c>
      <c r="AT47" s="11">
        <v>7.5</v>
      </c>
      <c r="AU47" s="11">
        <v>7.5</v>
      </c>
      <c r="AV47" s="11">
        <v>7.5</v>
      </c>
      <c r="AW47" s="11">
        <v>7.5</v>
      </c>
      <c r="AX47" s="11">
        <v>7.5</v>
      </c>
      <c r="AY47" s="11">
        <v>7.5</v>
      </c>
      <c r="AZ47" s="11">
        <v>7.5</v>
      </c>
      <c r="BA47" s="11">
        <v>7.5</v>
      </c>
      <c r="BB47" s="11">
        <v>7.5</v>
      </c>
      <c r="BC47" s="11">
        <v>7.5</v>
      </c>
      <c r="BD47" s="11">
        <v>7.5</v>
      </c>
      <c r="BE47" s="11">
        <v>7.5</v>
      </c>
      <c r="BF47" s="11">
        <v>7.5</v>
      </c>
      <c r="BG47" s="11">
        <v>7.5</v>
      </c>
      <c r="BH47" s="11">
        <v>7.5</v>
      </c>
      <c r="BI47" s="11">
        <v>7.5</v>
      </c>
      <c r="BJ47" s="11">
        <v>7.5</v>
      </c>
      <c r="BK47" s="11">
        <v>7.5</v>
      </c>
      <c r="BL47" s="11">
        <v>7.5</v>
      </c>
      <c r="BM47" s="11">
        <v>7.5</v>
      </c>
      <c r="BN47" s="12">
        <v>7.5</v>
      </c>
      <c r="BO47" s="11">
        <v>7.5</v>
      </c>
      <c r="BP47" s="11"/>
      <c r="BQ47" s="11"/>
      <c r="BR47" s="11"/>
    </row>
    <row r="48" spans="1:70" ht="14.25" customHeight="1" x14ac:dyDescent="0.35">
      <c r="A48" s="3" t="s">
        <v>103</v>
      </c>
      <c r="B48" s="3" t="s">
        <v>53</v>
      </c>
      <c r="C48" s="10">
        <v>7290110115227</v>
      </c>
      <c r="D48" s="11">
        <v>7.5</v>
      </c>
      <c r="E48" s="11">
        <v>7.5</v>
      </c>
      <c r="F48" s="11">
        <v>7.5</v>
      </c>
      <c r="G48" s="11">
        <v>7.5</v>
      </c>
      <c r="H48" s="11">
        <v>7.5</v>
      </c>
      <c r="I48" s="11">
        <v>7.5</v>
      </c>
      <c r="J48" s="11">
        <v>7.5</v>
      </c>
      <c r="K48" s="11">
        <v>7.5</v>
      </c>
      <c r="L48" s="11">
        <v>7.5</v>
      </c>
      <c r="M48" s="11">
        <v>7.5</v>
      </c>
      <c r="N48" s="11">
        <v>7.5</v>
      </c>
      <c r="O48" s="11">
        <v>7.5</v>
      </c>
      <c r="P48" s="11">
        <v>7.5</v>
      </c>
      <c r="Q48" s="11">
        <v>7.5</v>
      </c>
      <c r="R48" s="11">
        <v>7.5</v>
      </c>
      <c r="S48" s="11">
        <v>7.5</v>
      </c>
      <c r="T48" s="11">
        <v>7.5</v>
      </c>
      <c r="U48" s="11">
        <v>7.5</v>
      </c>
      <c r="V48" s="11">
        <v>7.5</v>
      </c>
      <c r="W48" s="11">
        <v>7.5</v>
      </c>
      <c r="X48" s="11">
        <v>7.5</v>
      </c>
      <c r="Y48" s="11">
        <v>7.5</v>
      </c>
      <c r="Z48" s="11">
        <v>7.5</v>
      </c>
      <c r="AA48" s="11">
        <v>7.5</v>
      </c>
      <c r="AB48" s="11">
        <v>7.5</v>
      </c>
      <c r="AC48" s="11">
        <v>7.5</v>
      </c>
      <c r="AD48" s="11">
        <v>7.5</v>
      </c>
      <c r="AE48" s="11">
        <v>7.5</v>
      </c>
      <c r="AF48" s="11">
        <v>7.5</v>
      </c>
      <c r="AG48" s="11">
        <v>7.5</v>
      </c>
      <c r="AH48" s="11">
        <v>7.5</v>
      </c>
      <c r="AI48" s="11">
        <v>7.5</v>
      </c>
      <c r="AJ48" s="11">
        <v>7.5</v>
      </c>
      <c r="AK48" s="11">
        <v>7.5</v>
      </c>
      <c r="AL48" s="11">
        <v>7.5</v>
      </c>
      <c r="AM48" s="11">
        <v>7.5</v>
      </c>
      <c r="AN48" s="11">
        <v>7.5</v>
      </c>
      <c r="AO48" s="11">
        <v>7.5</v>
      </c>
      <c r="AP48" s="11">
        <v>7.5</v>
      </c>
      <c r="AQ48" s="11">
        <v>7.5</v>
      </c>
      <c r="AR48" s="11">
        <v>7.5</v>
      </c>
      <c r="AS48" s="11">
        <v>7.5</v>
      </c>
      <c r="AT48" s="11">
        <v>7.5</v>
      </c>
      <c r="AU48" s="11">
        <v>7.5</v>
      </c>
      <c r="AV48" s="11">
        <v>7.5</v>
      </c>
      <c r="AW48" s="11">
        <v>7.5</v>
      </c>
      <c r="AX48" s="11">
        <v>7.5</v>
      </c>
      <c r="AY48" s="11">
        <v>7.5</v>
      </c>
      <c r="AZ48" s="11">
        <v>7.5</v>
      </c>
      <c r="BA48" s="11">
        <v>7.5</v>
      </c>
      <c r="BB48" s="11">
        <v>7.5</v>
      </c>
      <c r="BC48" s="11">
        <v>7.5</v>
      </c>
      <c r="BD48" s="11">
        <v>7.5</v>
      </c>
      <c r="BE48" s="11">
        <v>7.5</v>
      </c>
      <c r="BF48" s="11">
        <v>7.5</v>
      </c>
      <c r="BG48" s="11">
        <v>7.5</v>
      </c>
      <c r="BH48" s="11">
        <v>7.5</v>
      </c>
      <c r="BI48" s="11">
        <v>7.5</v>
      </c>
      <c r="BJ48" s="11">
        <v>7.5</v>
      </c>
      <c r="BK48" s="11">
        <v>7.5</v>
      </c>
      <c r="BL48" s="11">
        <v>7.5</v>
      </c>
      <c r="BM48" s="11">
        <v>7.5</v>
      </c>
      <c r="BN48" s="12">
        <v>7.5</v>
      </c>
      <c r="BO48" s="11">
        <v>7.5</v>
      </c>
      <c r="BP48" s="11"/>
      <c r="BQ48" s="11"/>
      <c r="BR48" s="11"/>
    </row>
    <row r="49" spans="1:70" ht="14.25" customHeight="1" x14ac:dyDescent="0.35">
      <c r="A49" s="3" t="s">
        <v>103</v>
      </c>
      <c r="B49" s="3" t="s">
        <v>54</v>
      </c>
      <c r="C49" s="10">
        <v>7290019056553</v>
      </c>
      <c r="D49" s="11">
        <v>12.7</v>
      </c>
      <c r="E49" s="11">
        <v>12.7</v>
      </c>
      <c r="F49" s="11">
        <v>12.7</v>
      </c>
      <c r="G49" s="11">
        <v>12.7</v>
      </c>
      <c r="H49" s="11">
        <v>12.7</v>
      </c>
      <c r="I49" s="11">
        <v>12.7</v>
      </c>
      <c r="J49" s="11">
        <v>12.7</v>
      </c>
      <c r="K49" s="11">
        <v>12.7</v>
      </c>
      <c r="L49" s="11">
        <v>12.7</v>
      </c>
      <c r="M49" s="11">
        <v>12.7</v>
      </c>
      <c r="N49" s="11">
        <v>12.7</v>
      </c>
      <c r="O49" s="11">
        <v>12.7</v>
      </c>
      <c r="P49" s="11">
        <v>12.7</v>
      </c>
      <c r="Q49" s="11">
        <v>12.7</v>
      </c>
      <c r="R49" s="11">
        <v>12.7</v>
      </c>
      <c r="S49" s="11">
        <v>12.7</v>
      </c>
      <c r="T49" s="11">
        <v>12.7</v>
      </c>
      <c r="U49" s="11">
        <v>12.7</v>
      </c>
      <c r="V49" s="11">
        <v>12.7</v>
      </c>
      <c r="W49" s="11">
        <v>12.7</v>
      </c>
      <c r="X49" s="11">
        <v>12.7</v>
      </c>
      <c r="Y49" s="11">
        <v>12.7</v>
      </c>
      <c r="Z49" s="11">
        <v>12.7</v>
      </c>
      <c r="AA49" s="11">
        <v>12.7</v>
      </c>
      <c r="AB49" s="11">
        <v>12.7</v>
      </c>
      <c r="AC49" s="11">
        <v>12.7</v>
      </c>
      <c r="AD49" s="11">
        <v>12.7</v>
      </c>
      <c r="AE49" s="11">
        <v>12.7</v>
      </c>
      <c r="AF49" s="11">
        <v>12.7</v>
      </c>
      <c r="AG49" s="11">
        <v>12.7</v>
      </c>
      <c r="AH49" s="11">
        <v>12.7</v>
      </c>
      <c r="AI49" s="11">
        <v>12.7</v>
      </c>
      <c r="AJ49" s="11">
        <v>12.7</v>
      </c>
      <c r="AK49" s="11">
        <v>12.7</v>
      </c>
      <c r="AL49" s="11">
        <v>12.7</v>
      </c>
      <c r="AM49" s="11">
        <v>12.7</v>
      </c>
      <c r="AN49" s="11">
        <v>12.7</v>
      </c>
      <c r="AO49" s="11">
        <v>12.7</v>
      </c>
      <c r="AP49" s="11">
        <v>12.7</v>
      </c>
      <c r="AQ49" s="11">
        <v>12.7</v>
      </c>
      <c r="AR49" s="11">
        <v>12.7</v>
      </c>
      <c r="AS49" s="11">
        <v>12.7</v>
      </c>
      <c r="AT49" s="11">
        <v>12.7</v>
      </c>
      <c r="AU49" s="11">
        <v>12.7</v>
      </c>
      <c r="AV49" s="11">
        <v>12.7</v>
      </c>
      <c r="AW49" s="11">
        <v>12.7</v>
      </c>
      <c r="AX49" s="11">
        <v>12.7</v>
      </c>
      <c r="AY49" s="11">
        <v>12.7</v>
      </c>
      <c r="AZ49" s="11">
        <v>12.7</v>
      </c>
      <c r="BA49" s="11">
        <v>12.7</v>
      </c>
      <c r="BB49" s="11">
        <v>12.7</v>
      </c>
      <c r="BC49" s="11">
        <v>12.7</v>
      </c>
      <c r="BD49" s="11">
        <v>12.7</v>
      </c>
      <c r="BE49" s="11">
        <v>12.7</v>
      </c>
      <c r="BF49" s="11">
        <v>12.7</v>
      </c>
      <c r="BG49" s="11">
        <v>12.7</v>
      </c>
      <c r="BH49" s="11">
        <v>12.7</v>
      </c>
      <c r="BI49" s="11">
        <v>12.7</v>
      </c>
      <c r="BJ49" s="11">
        <v>12.7</v>
      </c>
      <c r="BK49" s="11">
        <v>12.7</v>
      </c>
      <c r="BL49" s="11">
        <v>12.7</v>
      </c>
      <c r="BM49" s="11">
        <v>12.7</v>
      </c>
      <c r="BN49" s="12">
        <v>12.7</v>
      </c>
      <c r="BO49" s="11">
        <v>12.7</v>
      </c>
      <c r="BP49" s="11"/>
      <c r="BQ49" s="11"/>
      <c r="BR49" s="11"/>
    </row>
    <row r="50" spans="1:70" ht="14.25" customHeight="1" x14ac:dyDescent="0.35">
      <c r="A50" s="3" t="s">
        <v>103</v>
      </c>
      <c r="B50" s="3" t="s">
        <v>55</v>
      </c>
      <c r="C50" s="10">
        <v>7290019056973</v>
      </c>
      <c r="D50" s="11">
        <v>14</v>
      </c>
      <c r="E50" s="11">
        <v>14</v>
      </c>
      <c r="F50" s="11">
        <v>14</v>
      </c>
      <c r="G50" s="11">
        <v>14</v>
      </c>
      <c r="H50" s="11">
        <v>14</v>
      </c>
      <c r="I50" s="11">
        <v>14</v>
      </c>
      <c r="J50" s="11">
        <v>14</v>
      </c>
      <c r="K50" s="11">
        <v>12.5</v>
      </c>
      <c r="L50" s="11">
        <v>12.5</v>
      </c>
      <c r="M50" s="11">
        <v>12.5</v>
      </c>
      <c r="N50" s="11">
        <v>12.5</v>
      </c>
      <c r="O50" s="11">
        <v>12.5</v>
      </c>
      <c r="P50" s="11">
        <v>12.5</v>
      </c>
      <c r="Q50" s="11">
        <v>12.5</v>
      </c>
      <c r="R50" s="11">
        <v>12.5</v>
      </c>
      <c r="S50" s="11">
        <v>12.5</v>
      </c>
      <c r="T50" s="11">
        <v>12.5</v>
      </c>
      <c r="U50" s="11">
        <v>12.5</v>
      </c>
      <c r="V50" s="11">
        <v>12.5</v>
      </c>
      <c r="W50" s="11">
        <v>12.5</v>
      </c>
      <c r="X50" s="11">
        <v>12.5</v>
      </c>
      <c r="Y50" s="11">
        <v>12.5</v>
      </c>
      <c r="Z50" s="11">
        <v>12.5</v>
      </c>
      <c r="AA50" s="11">
        <v>12.5</v>
      </c>
      <c r="AB50" s="11">
        <v>12.5</v>
      </c>
      <c r="AC50" s="11">
        <v>12.5</v>
      </c>
      <c r="AD50" s="11">
        <v>12.5</v>
      </c>
      <c r="AE50" s="11">
        <v>12.5</v>
      </c>
      <c r="AF50" s="11">
        <v>12.5</v>
      </c>
      <c r="AG50" s="11">
        <v>12.5</v>
      </c>
      <c r="AH50" s="11">
        <v>12.5</v>
      </c>
      <c r="AI50" s="11">
        <v>12.5</v>
      </c>
      <c r="AJ50" s="11">
        <v>12.5</v>
      </c>
      <c r="AK50" s="11">
        <v>12.5</v>
      </c>
      <c r="AL50" s="11">
        <v>14</v>
      </c>
      <c r="AM50" s="11">
        <v>14</v>
      </c>
      <c r="AN50" s="11">
        <v>14</v>
      </c>
      <c r="AO50" s="11">
        <v>14</v>
      </c>
      <c r="AP50" s="11">
        <v>14</v>
      </c>
      <c r="AQ50" s="11">
        <v>14</v>
      </c>
      <c r="AR50" s="11">
        <v>14</v>
      </c>
      <c r="AS50" s="11">
        <v>14</v>
      </c>
      <c r="AT50" s="11">
        <v>14</v>
      </c>
      <c r="AU50" s="11">
        <v>14</v>
      </c>
      <c r="AV50" s="11">
        <v>14</v>
      </c>
      <c r="AW50" s="11">
        <v>14</v>
      </c>
      <c r="AX50" s="11">
        <v>14</v>
      </c>
      <c r="AY50" s="11">
        <v>14</v>
      </c>
      <c r="AZ50" s="11">
        <v>14</v>
      </c>
      <c r="BA50" s="11">
        <v>14</v>
      </c>
      <c r="BB50" s="11">
        <v>14</v>
      </c>
      <c r="BC50" s="11">
        <v>14</v>
      </c>
      <c r="BD50" s="11">
        <v>14</v>
      </c>
      <c r="BE50" s="11">
        <v>14</v>
      </c>
      <c r="BF50" s="11">
        <v>14</v>
      </c>
      <c r="BG50" s="11">
        <v>14</v>
      </c>
      <c r="BH50" s="11">
        <v>14</v>
      </c>
      <c r="BI50" s="11">
        <v>14</v>
      </c>
      <c r="BJ50" s="11">
        <v>14</v>
      </c>
      <c r="BK50" s="11">
        <v>14</v>
      </c>
      <c r="BL50" s="11">
        <v>14</v>
      </c>
      <c r="BM50" s="11">
        <v>14</v>
      </c>
      <c r="BN50" s="12">
        <v>14</v>
      </c>
      <c r="BO50" s="11">
        <v>13.346774193548001</v>
      </c>
      <c r="BP50" s="11"/>
      <c r="BQ50" s="11"/>
      <c r="BR50" s="11"/>
    </row>
    <row r="51" spans="1:70" ht="14.25" customHeight="1" x14ac:dyDescent="0.35">
      <c r="A51" s="3" t="s">
        <v>103</v>
      </c>
      <c r="B51" s="3" t="s">
        <v>56</v>
      </c>
      <c r="C51" s="10">
        <v>7290110114855</v>
      </c>
      <c r="D51" s="11">
        <v>13.8</v>
      </c>
      <c r="E51" s="11">
        <v>13.8</v>
      </c>
      <c r="F51" s="11">
        <v>13.8</v>
      </c>
      <c r="G51" s="11">
        <v>13.8</v>
      </c>
      <c r="H51" s="11">
        <v>13.8</v>
      </c>
      <c r="I51" s="11">
        <v>13.8</v>
      </c>
      <c r="J51" s="11">
        <v>13.8</v>
      </c>
      <c r="K51" s="11">
        <v>13.8</v>
      </c>
      <c r="L51" s="11">
        <v>13.8</v>
      </c>
      <c r="M51" s="11">
        <v>13.8</v>
      </c>
      <c r="N51" s="11">
        <v>13.8</v>
      </c>
      <c r="O51" s="11">
        <v>13.8</v>
      </c>
      <c r="P51" s="11">
        <v>13.8</v>
      </c>
      <c r="Q51" s="11">
        <v>12.257142857143</v>
      </c>
      <c r="R51" s="11">
        <v>12</v>
      </c>
      <c r="S51" s="11">
        <v>12</v>
      </c>
      <c r="T51" s="11">
        <v>12</v>
      </c>
      <c r="U51" s="11">
        <v>12</v>
      </c>
      <c r="V51" s="11">
        <v>12</v>
      </c>
      <c r="W51" s="11">
        <v>12</v>
      </c>
      <c r="X51" s="11">
        <v>12</v>
      </c>
      <c r="Y51" s="11">
        <v>12</v>
      </c>
      <c r="Z51" s="11">
        <v>13.8</v>
      </c>
      <c r="AA51" s="11">
        <v>13.8</v>
      </c>
      <c r="AB51" s="11">
        <v>13.8</v>
      </c>
      <c r="AC51" s="11">
        <v>13.8</v>
      </c>
      <c r="AD51" s="11">
        <v>13.8</v>
      </c>
      <c r="AE51" s="11">
        <v>13.8</v>
      </c>
      <c r="AF51" s="11">
        <v>13.8</v>
      </c>
      <c r="AG51" s="11">
        <v>13.8</v>
      </c>
      <c r="AH51" s="11">
        <v>13.8</v>
      </c>
      <c r="AI51" s="11">
        <v>13.8</v>
      </c>
      <c r="AJ51" s="11">
        <v>13.8</v>
      </c>
      <c r="AK51" s="11">
        <v>13.8</v>
      </c>
      <c r="AL51" s="11">
        <v>13.8</v>
      </c>
      <c r="AM51" s="11">
        <v>13.8</v>
      </c>
      <c r="AN51" s="11">
        <v>13.8</v>
      </c>
      <c r="AO51" s="11">
        <v>13.8</v>
      </c>
      <c r="AP51" s="11">
        <v>13.8</v>
      </c>
      <c r="AQ51" s="11">
        <v>13.8</v>
      </c>
      <c r="AR51" s="11">
        <v>13.8</v>
      </c>
      <c r="AS51" s="11">
        <v>13.8</v>
      </c>
      <c r="AT51" s="11">
        <v>13.8</v>
      </c>
      <c r="AU51" s="11">
        <v>13.8</v>
      </c>
      <c r="AV51" s="11">
        <v>13.8</v>
      </c>
      <c r="AW51" s="11">
        <v>13.8</v>
      </c>
      <c r="AX51" s="11">
        <v>13.8</v>
      </c>
      <c r="AY51" s="11">
        <v>13.8</v>
      </c>
      <c r="AZ51" s="11">
        <v>13.8</v>
      </c>
      <c r="BA51" s="11">
        <v>13.8</v>
      </c>
      <c r="BB51" s="11">
        <v>13.8</v>
      </c>
      <c r="BC51" s="11">
        <v>13.8</v>
      </c>
      <c r="BD51" s="11">
        <v>13.8</v>
      </c>
      <c r="BE51" s="11">
        <v>13.8</v>
      </c>
      <c r="BF51" s="11">
        <v>13.8</v>
      </c>
      <c r="BG51" s="11">
        <v>13.8</v>
      </c>
      <c r="BH51" s="11">
        <v>13.8</v>
      </c>
      <c r="BI51" s="11">
        <v>13.8</v>
      </c>
      <c r="BJ51" s="11">
        <v>13.8</v>
      </c>
      <c r="BK51" s="11">
        <v>13.8</v>
      </c>
      <c r="BL51" s="11">
        <v>13.8</v>
      </c>
      <c r="BM51" s="11">
        <v>13.8</v>
      </c>
      <c r="BN51" s="12">
        <v>13.8</v>
      </c>
      <c r="BO51" s="11">
        <v>13.542857142857001</v>
      </c>
      <c r="BP51" s="11"/>
      <c r="BQ51" s="11"/>
      <c r="BR51" s="11"/>
    </row>
    <row r="52" spans="1:70" ht="14.25" customHeight="1" x14ac:dyDescent="0.35">
      <c r="A52" s="3" t="s">
        <v>103</v>
      </c>
      <c r="B52" s="3" t="s">
        <v>57</v>
      </c>
      <c r="C52" s="10">
        <v>7290110115463</v>
      </c>
      <c r="D52" s="11">
        <v>7.8</v>
      </c>
      <c r="E52" s="11">
        <v>7.8</v>
      </c>
      <c r="F52" s="11">
        <v>7.8</v>
      </c>
      <c r="G52" s="11">
        <v>7.8</v>
      </c>
      <c r="H52" s="11">
        <v>7.8</v>
      </c>
      <c r="I52" s="11">
        <v>7.8</v>
      </c>
      <c r="J52" s="11">
        <v>7.8</v>
      </c>
      <c r="K52" s="11">
        <v>7.8</v>
      </c>
      <c r="L52" s="11">
        <v>7.8</v>
      </c>
      <c r="M52" s="11">
        <v>7.8</v>
      </c>
      <c r="N52" s="11">
        <v>7.8</v>
      </c>
      <c r="O52" s="11">
        <v>7.8</v>
      </c>
      <c r="P52" s="11">
        <v>7.8</v>
      </c>
      <c r="Q52" s="11">
        <v>7.1142857142856997</v>
      </c>
      <c r="R52" s="11">
        <v>7</v>
      </c>
      <c r="S52" s="11">
        <v>7</v>
      </c>
      <c r="T52" s="11">
        <v>7</v>
      </c>
      <c r="U52" s="11">
        <v>7</v>
      </c>
      <c r="V52" s="11">
        <v>7</v>
      </c>
      <c r="W52" s="11">
        <v>7</v>
      </c>
      <c r="X52" s="11">
        <v>7</v>
      </c>
      <c r="Y52" s="11">
        <v>6.9</v>
      </c>
      <c r="Z52" s="11">
        <v>6.9</v>
      </c>
      <c r="AA52" s="11">
        <v>7</v>
      </c>
      <c r="AB52" s="11">
        <v>7</v>
      </c>
      <c r="AC52" s="11">
        <v>7</v>
      </c>
      <c r="AD52" s="11">
        <v>7.1142857142856997</v>
      </c>
      <c r="AE52" s="11">
        <v>7</v>
      </c>
      <c r="AF52" s="11">
        <v>7</v>
      </c>
      <c r="AG52" s="11">
        <v>7</v>
      </c>
      <c r="AH52" s="11">
        <v>7</v>
      </c>
      <c r="AI52" s="11">
        <v>7</v>
      </c>
      <c r="AJ52" s="11">
        <v>7.1142857142856997</v>
      </c>
      <c r="AK52" s="11">
        <v>7</v>
      </c>
      <c r="AL52" s="11">
        <v>7</v>
      </c>
      <c r="AM52" s="11">
        <v>7</v>
      </c>
      <c r="AN52" s="11">
        <v>7</v>
      </c>
      <c r="AO52" s="11">
        <v>7</v>
      </c>
      <c r="AP52" s="11">
        <v>7</v>
      </c>
      <c r="AQ52" s="11">
        <v>7</v>
      </c>
      <c r="AR52" s="11">
        <v>7</v>
      </c>
      <c r="AS52" s="11">
        <v>7</v>
      </c>
      <c r="AT52" s="11">
        <v>7</v>
      </c>
      <c r="AU52" s="11">
        <v>7</v>
      </c>
      <c r="AV52" s="11">
        <v>7</v>
      </c>
      <c r="AW52" s="11">
        <v>7</v>
      </c>
      <c r="AX52" s="11">
        <v>7</v>
      </c>
      <c r="AY52" s="11">
        <v>7</v>
      </c>
      <c r="AZ52" s="11">
        <v>7</v>
      </c>
      <c r="BA52" s="11">
        <v>7</v>
      </c>
      <c r="BB52" s="11">
        <v>7</v>
      </c>
      <c r="BC52" s="11">
        <v>7.1142857142856997</v>
      </c>
      <c r="BD52" s="11">
        <v>7</v>
      </c>
      <c r="BE52" s="11">
        <v>7</v>
      </c>
      <c r="BF52" s="11">
        <v>7</v>
      </c>
      <c r="BG52" s="11">
        <v>7.8</v>
      </c>
      <c r="BH52" s="11">
        <v>7.8</v>
      </c>
      <c r="BI52" s="11">
        <v>7.8</v>
      </c>
      <c r="BJ52" s="11">
        <v>7.8</v>
      </c>
      <c r="BK52" s="11">
        <v>7.8</v>
      </c>
      <c r="BL52" s="11">
        <v>7.8</v>
      </c>
      <c r="BM52" s="11">
        <v>7.8</v>
      </c>
      <c r="BN52" s="12">
        <v>7.8</v>
      </c>
      <c r="BO52" s="11">
        <v>7.2622119815668</v>
      </c>
      <c r="BP52" s="11"/>
      <c r="BQ52" s="11"/>
      <c r="BR52" s="11"/>
    </row>
    <row r="53" spans="1:70" ht="14.25" customHeight="1" x14ac:dyDescent="0.35">
      <c r="A53" s="3" t="s">
        <v>103</v>
      </c>
      <c r="B53" s="3" t="s">
        <v>58</v>
      </c>
      <c r="C53" s="10">
        <v>7290019056591</v>
      </c>
      <c r="D53" s="11">
        <v>6.9</v>
      </c>
      <c r="E53" s="11">
        <v>6.9</v>
      </c>
      <c r="F53" s="11">
        <v>6.9</v>
      </c>
      <c r="G53" s="11">
        <v>6.9</v>
      </c>
      <c r="H53" s="11">
        <v>6.9</v>
      </c>
      <c r="I53" s="11">
        <v>5.45</v>
      </c>
      <c r="J53" s="11">
        <v>5.45</v>
      </c>
      <c r="K53" s="11">
        <v>5.45</v>
      </c>
      <c r="L53" s="11">
        <v>5.45</v>
      </c>
      <c r="M53" s="11">
        <v>5.45</v>
      </c>
      <c r="N53" s="11">
        <v>5.45</v>
      </c>
      <c r="O53" s="11">
        <v>5.45</v>
      </c>
      <c r="P53" s="11">
        <v>5.45</v>
      </c>
      <c r="Q53" s="11">
        <v>5.45</v>
      </c>
      <c r="R53" s="11">
        <v>5.45</v>
      </c>
      <c r="S53" s="11">
        <v>5.45</v>
      </c>
      <c r="T53" s="11">
        <v>5.45</v>
      </c>
      <c r="U53" s="11">
        <v>5.45</v>
      </c>
      <c r="V53" s="11">
        <v>5.45</v>
      </c>
      <c r="W53" s="11">
        <v>5.45</v>
      </c>
      <c r="X53" s="11">
        <v>5.45</v>
      </c>
      <c r="Y53" s="11">
        <v>5.45</v>
      </c>
      <c r="Z53" s="11">
        <v>5.45</v>
      </c>
      <c r="AA53" s="11">
        <v>5.45</v>
      </c>
      <c r="AB53" s="11">
        <v>5.45</v>
      </c>
      <c r="AC53" s="11">
        <v>5.45</v>
      </c>
      <c r="AD53" s="11">
        <v>5.6571428571429001</v>
      </c>
      <c r="AE53" s="11">
        <v>5.45</v>
      </c>
      <c r="AF53" s="11">
        <v>5.45</v>
      </c>
      <c r="AG53" s="11">
        <v>5.45</v>
      </c>
      <c r="AH53" s="11">
        <v>5.45</v>
      </c>
      <c r="AI53" s="11">
        <v>5.45</v>
      </c>
      <c r="AJ53" s="11">
        <v>5.8642857142856997</v>
      </c>
      <c r="AK53" s="11">
        <v>5.45</v>
      </c>
      <c r="AL53" s="11">
        <v>5.45</v>
      </c>
      <c r="AM53" s="11">
        <v>5.45</v>
      </c>
      <c r="AN53" s="11">
        <v>5.45</v>
      </c>
      <c r="AO53" s="11">
        <v>5.45</v>
      </c>
      <c r="AP53" s="11">
        <v>5.45</v>
      </c>
      <c r="AQ53" s="11">
        <v>5.45</v>
      </c>
      <c r="AR53" s="11">
        <v>5.45</v>
      </c>
      <c r="AS53" s="11">
        <v>5.45</v>
      </c>
      <c r="AT53" s="11">
        <v>5.45</v>
      </c>
      <c r="AU53" s="11">
        <v>5.45</v>
      </c>
      <c r="AV53" s="11">
        <v>5.45</v>
      </c>
      <c r="AW53" s="11">
        <v>5.45</v>
      </c>
      <c r="AX53" s="11">
        <v>5.45</v>
      </c>
      <c r="AY53" s="11">
        <v>5.45</v>
      </c>
      <c r="AZ53" s="11">
        <v>5.45</v>
      </c>
      <c r="BA53" s="11">
        <v>5.6571428571429001</v>
      </c>
      <c r="BB53" s="11">
        <v>5.45</v>
      </c>
      <c r="BC53" s="11">
        <v>5.6916666666667002</v>
      </c>
      <c r="BD53" s="11">
        <v>5.45</v>
      </c>
      <c r="BE53" s="11">
        <v>5.45</v>
      </c>
      <c r="BF53" s="11">
        <v>5.45</v>
      </c>
      <c r="BG53" s="11">
        <v>6.9</v>
      </c>
      <c r="BH53" s="11">
        <v>6.9</v>
      </c>
      <c r="BI53" s="11">
        <v>6.5</v>
      </c>
      <c r="BJ53" s="11">
        <v>6.5</v>
      </c>
      <c r="BK53" s="11">
        <v>6.5571428571428996</v>
      </c>
      <c r="BL53" s="11">
        <v>6.5</v>
      </c>
      <c r="BM53" s="11">
        <v>6.5</v>
      </c>
      <c r="BN53" s="12">
        <v>6.5</v>
      </c>
      <c r="BO53" s="11">
        <v>5.7165706605222999</v>
      </c>
      <c r="BP53" s="11"/>
      <c r="BQ53" s="11"/>
      <c r="BR53" s="11"/>
    </row>
    <row r="54" spans="1:70" ht="14.25" customHeight="1" x14ac:dyDescent="0.35">
      <c r="A54" s="3" t="s">
        <v>103</v>
      </c>
      <c r="B54" s="3" t="s">
        <v>59</v>
      </c>
      <c r="C54" s="10">
        <v>7290019056584</v>
      </c>
      <c r="D54" s="11">
        <v>6.9</v>
      </c>
      <c r="E54" s="11">
        <v>6.9</v>
      </c>
      <c r="F54" s="11">
        <v>6.9</v>
      </c>
      <c r="G54" s="11">
        <v>6.9</v>
      </c>
      <c r="H54" s="11">
        <v>6.9</v>
      </c>
      <c r="I54" s="11">
        <v>5.45</v>
      </c>
      <c r="J54" s="11">
        <v>5.45</v>
      </c>
      <c r="K54" s="11">
        <v>5.45</v>
      </c>
      <c r="L54" s="11">
        <v>5.45</v>
      </c>
      <c r="M54" s="11">
        <v>5.45</v>
      </c>
      <c r="N54" s="11">
        <v>5.45</v>
      </c>
      <c r="O54" s="11">
        <v>5.45</v>
      </c>
      <c r="P54" s="11">
        <v>5.45</v>
      </c>
      <c r="Q54" s="11">
        <v>5.45</v>
      </c>
      <c r="R54" s="11">
        <v>5.45</v>
      </c>
      <c r="S54" s="11">
        <v>5.45</v>
      </c>
      <c r="T54" s="11">
        <v>5.45</v>
      </c>
      <c r="U54" s="11">
        <v>5.45</v>
      </c>
      <c r="V54" s="11">
        <v>5.45</v>
      </c>
      <c r="W54" s="11">
        <v>5.45</v>
      </c>
      <c r="X54" s="11">
        <v>5.45</v>
      </c>
      <c r="Y54" s="11">
        <v>5.45</v>
      </c>
      <c r="Z54" s="11">
        <v>5.45</v>
      </c>
      <c r="AA54" s="11">
        <v>5.45</v>
      </c>
      <c r="AB54" s="11">
        <v>5.45</v>
      </c>
      <c r="AC54" s="11">
        <v>5.45</v>
      </c>
      <c r="AD54" s="11">
        <v>5.6571428571429001</v>
      </c>
      <c r="AE54" s="11">
        <v>5.45</v>
      </c>
      <c r="AF54" s="11">
        <v>5.45</v>
      </c>
      <c r="AG54" s="11">
        <v>5.6571428571429001</v>
      </c>
      <c r="AH54" s="11">
        <v>5.45</v>
      </c>
      <c r="AI54" s="11">
        <v>5.6916666666667002</v>
      </c>
      <c r="AJ54" s="11">
        <v>5.6916666666667002</v>
      </c>
      <c r="AK54" s="11">
        <v>5.45</v>
      </c>
      <c r="AL54" s="11">
        <v>5.45</v>
      </c>
      <c r="AM54" s="11">
        <v>5.6916666666667002</v>
      </c>
      <c r="AN54" s="11">
        <v>5.6571428571429001</v>
      </c>
      <c r="AO54" s="11">
        <v>5.45</v>
      </c>
      <c r="AP54" s="11">
        <v>5.45</v>
      </c>
      <c r="AQ54" s="11">
        <v>5.45</v>
      </c>
      <c r="AR54" s="11">
        <v>5.45</v>
      </c>
      <c r="AS54" s="11">
        <v>5.45</v>
      </c>
      <c r="AT54" s="11">
        <v>5.45</v>
      </c>
      <c r="AU54" s="11">
        <v>5.6571428571429001</v>
      </c>
      <c r="AV54" s="11">
        <v>5.45</v>
      </c>
      <c r="AW54" s="11">
        <v>5.45</v>
      </c>
      <c r="AX54" s="11">
        <v>5.45</v>
      </c>
      <c r="AY54" s="11">
        <v>5.45</v>
      </c>
      <c r="AZ54" s="11">
        <v>5.45</v>
      </c>
      <c r="BA54" s="11">
        <v>5.6571428571429001</v>
      </c>
      <c r="BB54" s="11">
        <v>5.45</v>
      </c>
      <c r="BC54" s="11">
        <v>5.6571428571429001</v>
      </c>
      <c r="BD54" s="11">
        <v>5.45</v>
      </c>
      <c r="BE54" s="11">
        <v>5.45</v>
      </c>
      <c r="BF54" s="11">
        <v>5.45</v>
      </c>
      <c r="BG54" s="11">
        <v>6.9</v>
      </c>
      <c r="BH54" s="11">
        <v>6.9</v>
      </c>
      <c r="BI54" s="11">
        <v>6.5</v>
      </c>
      <c r="BJ54" s="11">
        <v>6.5</v>
      </c>
      <c r="BK54" s="11">
        <v>6.5571428571428996</v>
      </c>
      <c r="BL54" s="11">
        <v>6.5</v>
      </c>
      <c r="BM54" s="11">
        <v>6.5</v>
      </c>
      <c r="BN54" s="12">
        <v>6.5</v>
      </c>
      <c r="BO54" s="11">
        <v>5.7310483870968003</v>
      </c>
      <c r="BP54" s="11"/>
      <c r="BQ54" s="11"/>
      <c r="BR54" s="11"/>
    </row>
    <row r="55" spans="1:70" ht="14.25" customHeight="1" x14ac:dyDescent="0.35">
      <c r="A55" s="3" t="s">
        <v>103</v>
      </c>
      <c r="B55" s="3" t="s">
        <v>60</v>
      </c>
      <c r="C55" s="10">
        <v>7290000072623</v>
      </c>
      <c r="D55" s="11">
        <v>9.9</v>
      </c>
      <c r="E55" s="11">
        <v>9.9</v>
      </c>
      <c r="F55" s="11">
        <v>9.9</v>
      </c>
      <c r="G55" s="11">
        <v>9.9</v>
      </c>
      <c r="H55" s="11">
        <v>9.9</v>
      </c>
      <c r="I55" s="11">
        <v>9.9</v>
      </c>
      <c r="J55" s="11">
        <v>9.9</v>
      </c>
      <c r="K55" s="11">
        <v>9.9</v>
      </c>
      <c r="L55" s="11">
        <v>9.9</v>
      </c>
      <c r="M55" s="11">
        <v>9.9</v>
      </c>
      <c r="N55" s="11">
        <v>9.9</v>
      </c>
      <c r="O55" s="11">
        <v>9.9</v>
      </c>
      <c r="P55" s="11">
        <v>9.9</v>
      </c>
      <c r="Q55" s="11">
        <v>8</v>
      </c>
      <c r="R55" s="11">
        <v>8</v>
      </c>
      <c r="S55" s="11">
        <v>8</v>
      </c>
      <c r="T55" s="11">
        <v>8</v>
      </c>
      <c r="U55" s="11">
        <v>8</v>
      </c>
      <c r="V55" s="11">
        <v>8</v>
      </c>
      <c r="W55" s="11">
        <v>8</v>
      </c>
      <c r="X55" s="11">
        <v>8</v>
      </c>
      <c r="Y55" s="11">
        <v>8</v>
      </c>
      <c r="Z55" s="11">
        <v>9.9</v>
      </c>
      <c r="AA55" s="11">
        <v>9.9</v>
      </c>
      <c r="AB55" s="11">
        <v>9.9</v>
      </c>
      <c r="AC55" s="11">
        <v>9.9</v>
      </c>
      <c r="AD55" s="11">
        <v>9.9</v>
      </c>
      <c r="AE55" s="11">
        <v>9.9</v>
      </c>
      <c r="AF55" s="11">
        <v>9.9</v>
      </c>
      <c r="AG55" s="11">
        <v>9.9</v>
      </c>
      <c r="AH55" s="11">
        <v>9.9</v>
      </c>
      <c r="AI55" s="11">
        <v>9.9</v>
      </c>
      <c r="AJ55" s="11">
        <v>9.9</v>
      </c>
      <c r="AK55" s="11">
        <v>9.9</v>
      </c>
      <c r="AL55" s="11">
        <v>9.9</v>
      </c>
      <c r="AM55" s="11">
        <v>9.9</v>
      </c>
      <c r="AN55" s="11">
        <v>9.9</v>
      </c>
      <c r="AO55" s="11">
        <v>9.9</v>
      </c>
      <c r="AP55" s="11">
        <v>9.9</v>
      </c>
      <c r="AQ55" s="11">
        <v>9.9</v>
      </c>
      <c r="AR55" s="11">
        <v>9.9</v>
      </c>
      <c r="AS55" s="11">
        <v>9.9</v>
      </c>
      <c r="AT55" s="11">
        <v>9.9</v>
      </c>
      <c r="AU55" s="11">
        <v>9.9</v>
      </c>
      <c r="AV55" s="11">
        <v>9.9</v>
      </c>
      <c r="AW55" s="11">
        <v>9.9</v>
      </c>
      <c r="AX55" s="11">
        <v>9.9</v>
      </c>
      <c r="AY55" s="11">
        <v>9.9</v>
      </c>
      <c r="AZ55" s="11">
        <v>9.9</v>
      </c>
      <c r="BA55" s="11">
        <v>9.9</v>
      </c>
      <c r="BB55" s="11">
        <v>9.9</v>
      </c>
      <c r="BC55" s="11">
        <v>9.9</v>
      </c>
      <c r="BD55" s="11">
        <v>9.9</v>
      </c>
      <c r="BE55" s="11">
        <v>9.9</v>
      </c>
      <c r="BF55" s="11">
        <v>9.9</v>
      </c>
      <c r="BG55" s="11">
        <v>12.47</v>
      </c>
      <c r="BH55" s="11">
        <v>12.9</v>
      </c>
      <c r="BI55" s="11">
        <v>10.757142857143</v>
      </c>
      <c r="BJ55" s="11">
        <v>9.9</v>
      </c>
      <c r="BK55" s="11">
        <v>9.9</v>
      </c>
      <c r="BL55" s="11">
        <v>9.9</v>
      </c>
      <c r="BM55" s="11">
        <v>9.9</v>
      </c>
      <c r="BN55" s="12">
        <v>12.9</v>
      </c>
      <c r="BO55" s="11">
        <v>9.7278571428571006</v>
      </c>
      <c r="BP55" s="11"/>
      <c r="BQ55" s="11"/>
      <c r="BR55" s="11"/>
    </row>
    <row r="56" spans="1:70" ht="14.25" customHeight="1" x14ac:dyDescent="0.35">
      <c r="A56" s="3" t="s">
        <v>103</v>
      </c>
      <c r="B56" s="3" t="s">
        <v>61</v>
      </c>
      <c r="C56" s="10">
        <v>7290000072753</v>
      </c>
      <c r="D56" s="11">
        <v>31.9</v>
      </c>
      <c r="E56" s="11">
        <v>31.9</v>
      </c>
      <c r="F56" s="11">
        <v>31.9</v>
      </c>
      <c r="G56" s="11">
        <v>31.9</v>
      </c>
      <c r="H56" s="11">
        <v>31.9</v>
      </c>
      <c r="I56" s="11">
        <v>31.9</v>
      </c>
      <c r="J56" s="11">
        <v>30.19</v>
      </c>
      <c r="K56" s="11">
        <v>29.9</v>
      </c>
      <c r="L56" s="11">
        <v>29.9</v>
      </c>
      <c r="M56" s="11">
        <v>24.9</v>
      </c>
      <c r="N56" s="11">
        <v>24.9</v>
      </c>
      <c r="O56" s="11">
        <v>24.9</v>
      </c>
      <c r="P56" s="11">
        <v>24.9</v>
      </c>
      <c r="Q56" s="11">
        <v>24.9</v>
      </c>
      <c r="R56" s="11">
        <v>24.9</v>
      </c>
      <c r="S56" s="11">
        <v>24.9</v>
      </c>
      <c r="T56" s="11">
        <v>24.9</v>
      </c>
      <c r="U56" s="11">
        <v>24.9</v>
      </c>
      <c r="V56" s="11">
        <v>24.9</v>
      </c>
      <c r="W56" s="11">
        <v>24.9</v>
      </c>
      <c r="X56" s="11">
        <v>24.9</v>
      </c>
      <c r="Y56" s="11">
        <v>24.9</v>
      </c>
      <c r="Z56" s="11">
        <v>24.9</v>
      </c>
      <c r="AA56" s="11">
        <v>24.9</v>
      </c>
      <c r="AB56" s="11">
        <v>24.9</v>
      </c>
      <c r="AC56" s="11">
        <v>24.9</v>
      </c>
      <c r="AD56" s="11">
        <v>25.9</v>
      </c>
      <c r="AE56" s="11">
        <v>24.9</v>
      </c>
      <c r="AF56" s="11">
        <v>24.9</v>
      </c>
      <c r="AG56" s="11">
        <v>24.9</v>
      </c>
      <c r="AH56" s="11">
        <v>24.9</v>
      </c>
      <c r="AI56" s="11">
        <v>24.9</v>
      </c>
      <c r="AJ56" s="11">
        <v>25.9</v>
      </c>
      <c r="AK56" s="11">
        <v>24.9</v>
      </c>
      <c r="AL56" s="11">
        <v>24.9</v>
      </c>
      <c r="AM56" s="11">
        <v>31.9</v>
      </c>
      <c r="AN56" s="11">
        <v>31.9</v>
      </c>
      <c r="AO56" s="11">
        <v>31.9</v>
      </c>
      <c r="AP56" s="11">
        <v>31.9</v>
      </c>
      <c r="AQ56" s="11">
        <v>31.9</v>
      </c>
      <c r="AR56" s="11">
        <v>31.9</v>
      </c>
      <c r="AS56" s="11">
        <v>31.9</v>
      </c>
      <c r="AT56" s="11">
        <v>31.9</v>
      </c>
      <c r="AU56" s="11">
        <v>31.9</v>
      </c>
      <c r="AV56" s="11">
        <v>31.9</v>
      </c>
      <c r="AW56" s="11">
        <v>31.9</v>
      </c>
      <c r="AX56" s="11">
        <v>31.9</v>
      </c>
      <c r="AY56" s="11">
        <v>31.9</v>
      </c>
      <c r="AZ56" s="11">
        <v>31.9</v>
      </c>
      <c r="BA56" s="11">
        <v>31.9</v>
      </c>
      <c r="BB56" s="11">
        <v>31.9</v>
      </c>
      <c r="BC56" s="11">
        <v>31.9</v>
      </c>
      <c r="BD56" s="11">
        <v>31.9</v>
      </c>
      <c r="BE56" s="11">
        <v>31.9</v>
      </c>
      <c r="BF56" s="11">
        <v>31.9</v>
      </c>
      <c r="BG56" s="11">
        <v>31.9</v>
      </c>
      <c r="BH56" s="11">
        <v>31.9</v>
      </c>
      <c r="BI56" s="11">
        <v>31.9</v>
      </c>
      <c r="BJ56" s="11">
        <v>31.9</v>
      </c>
      <c r="BK56" s="11">
        <v>31.9</v>
      </c>
      <c r="BL56" s="11">
        <v>31.9</v>
      </c>
      <c r="BM56" s="11">
        <v>31.9</v>
      </c>
      <c r="BN56" s="12">
        <v>31.9</v>
      </c>
      <c r="BO56" s="11">
        <v>28.904677419355</v>
      </c>
      <c r="BP56" s="11"/>
      <c r="BQ56" s="11"/>
      <c r="BR56" s="11"/>
    </row>
    <row r="57" spans="1:70" ht="14.25" customHeight="1" x14ac:dyDescent="0.35">
      <c r="A57" s="3" t="s">
        <v>103</v>
      </c>
      <c r="B57" s="3" t="s">
        <v>62</v>
      </c>
      <c r="C57" s="10">
        <v>7290000176420</v>
      </c>
      <c r="D57" s="11">
        <v>21.2</v>
      </c>
      <c r="E57" s="11">
        <v>21.2</v>
      </c>
      <c r="F57" s="11">
        <v>21.2</v>
      </c>
      <c r="G57" s="11">
        <v>21.2</v>
      </c>
      <c r="H57" s="11">
        <v>21.2</v>
      </c>
      <c r="I57" s="11">
        <v>21.2</v>
      </c>
      <c r="J57" s="11">
        <v>21.2</v>
      </c>
      <c r="K57" s="11">
        <v>21.2</v>
      </c>
      <c r="L57" s="11">
        <v>21.2</v>
      </c>
      <c r="M57" s="11">
        <v>21.2</v>
      </c>
      <c r="N57" s="11">
        <v>21.2</v>
      </c>
      <c r="O57" s="11">
        <v>21.2</v>
      </c>
      <c r="P57" s="11">
        <v>19.899999999999999</v>
      </c>
      <c r="Q57" s="11">
        <v>19.899999999999999</v>
      </c>
      <c r="R57" s="11">
        <v>19.899999999999999</v>
      </c>
      <c r="S57" s="11">
        <v>19.899999999999999</v>
      </c>
      <c r="T57" s="11">
        <v>19.899999999999999</v>
      </c>
      <c r="U57" s="11">
        <v>19.899999999999999</v>
      </c>
      <c r="V57" s="11">
        <v>19.899999999999999</v>
      </c>
      <c r="W57" s="11">
        <v>19.899999999999999</v>
      </c>
      <c r="X57" s="11">
        <v>19.899999999999999</v>
      </c>
      <c r="Y57" s="11">
        <v>19.899999999999999</v>
      </c>
      <c r="Z57" s="11">
        <v>21.01</v>
      </c>
      <c r="AA57" s="11">
        <v>19.899999999999999</v>
      </c>
      <c r="AB57" s="11">
        <v>19.899999999999999</v>
      </c>
      <c r="AC57" s="11">
        <v>19.899999999999999</v>
      </c>
      <c r="AD57" s="11">
        <v>19.899999999999999</v>
      </c>
      <c r="AE57" s="11">
        <v>19.899999999999999</v>
      </c>
      <c r="AF57" s="11">
        <v>19.899999999999999</v>
      </c>
      <c r="AG57" s="11">
        <v>19.899999999999999</v>
      </c>
      <c r="AH57" s="11">
        <v>19.899999999999999</v>
      </c>
      <c r="AI57" s="11">
        <v>19.899999999999999</v>
      </c>
      <c r="AJ57" s="11">
        <v>19.899999999999999</v>
      </c>
      <c r="AK57" s="11">
        <v>19.899999999999999</v>
      </c>
      <c r="AL57" s="11">
        <v>19.899999999999999</v>
      </c>
      <c r="AM57" s="11">
        <v>21.2</v>
      </c>
      <c r="AN57" s="11">
        <v>21.2</v>
      </c>
      <c r="AO57" s="11">
        <v>21.2</v>
      </c>
      <c r="AP57" s="11">
        <v>21.2</v>
      </c>
      <c r="AQ57" s="11">
        <v>21.2</v>
      </c>
      <c r="AR57" s="11">
        <v>21.2</v>
      </c>
      <c r="AS57" s="11">
        <v>21.2</v>
      </c>
      <c r="AT57" s="11">
        <v>21.2</v>
      </c>
      <c r="AU57" s="11">
        <v>21.2</v>
      </c>
      <c r="AV57" s="11">
        <v>21.2</v>
      </c>
      <c r="AW57" s="11">
        <v>21.2</v>
      </c>
      <c r="AX57" s="11">
        <v>21.2</v>
      </c>
      <c r="AY57" s="11">
        <v>21.2</v>
      </c>
      <c r="AZ57" s="11">
        <v>21.2</v>
      </c>
      <c r="BA57" s="11">
        <v>21.2</v>
      </c>
      <c r="BB57" s="11">
        <v>21.2</v>
      </c>
      <c r="BC57" s="11">
        <v>21.2</v>
      </c>
      <c r="BD57" s="11">
        <v>21.2</v>
      </c>
      <c r="BE57" s="11">
        <v>21.2</v>
      </c>
      <c r="BF57" s="11">
        <v>21.2</v>
      </c>
      <c r="BG57" s="11">
        <v>21.2</v>
      </c>
      <c r="BH57" s="11">
        <v>21.2</v>
      </c>
      <c r="BI57" s="11">
        <v>21.2</v>
      </c>
      <c r="BJ57" s="11">
        <v>21.2</v>
      </c>
      <c r="BK57" s="11">
        <v>21.2</v>
      </c>
      <c r="BL57" s="11">
        <v>21.2</v>
      </c>
      <c r="BM57" s="11">
        <v>21.2</v>
      </c>
      <c r="BN57" s="12">
        <v>21.2</v>
      </c>
      <c r="BO57" s="11">
        <v>20.735645161290002</v>
      </c>
      <c r="BP57" s="11"/>
      <c r="BQ57" s="11"/>
      <c r="BR57" s="11"/>
    </row>
    <row r="58" spans="1:70" ht="14.25" customHeight="1" x14ac:dyDescent="0.35">
      <c r="A58" s="3" t="s">
        <v>103</v>
      </c>
      <c r="B58" s="3" t="s">
        <v>63</v>
      </c>
      <c r="C58" s="10">
        <v>8714599513866</v>
      </c>
      <c r="D58" s="11">
        <v>29.9</v>
      </c>
      <c r="E58" s="11">
        <v>29.9</v>
      </c>
      <c r="F58" s="11">
        <v>29.9</v>
      </c>
      <c r="G58" s="11">
        <v>29.9</v>
      </c>
      <c r="H58" s="11">
        <v>29.9</v>
      </c>
      <c r="I58" s="11">
        <v>29.9</v>
      </c>
      <c r="J58" s="11">
        <v>29.9</v>
      </c>
      <c r="K58" s="11">
        <v>25.816666666667</v>
      </c>
      <c r="L58" s="11">
        <v>25</v>
      </c>
      <c r="M58" s="11">
        <v>25.7</v>
      </c>
      <c r="N58" s="11">
        <v>25</v>
      </c>
      <c r="O58" s="11">
        <v>25</v>
      </c>
      <c r="P58" s="11">
        <v>25</v>
      </c>
      <c r="Q58" s="11">
        <v>25</v>
      </c>
      <c r="R58" s="11">
        <v>25</v>
      </c>
      <c r="S58" s="11">
        <v>25.7</v>
      </c>
      <c r="T58" s="11">
        <v>25</v>
      </c>
      <c r="U58" s="11">
        <v>25</v>
      </c>
      <c r="V58" s="11">
        <v>25</v>
      </c>
      <c r="W58" s="11">
        <v>25</v>
      </c>
      <c r="X58" s="11">
        <v>25</v>
      </c>
      <c r="Y58" s="11">
        <v>25</v>
      </c>
      <c r="Z58" s="11">
        <v>25.7</v>
      </c>
      <c r="AA58" s="11">
        <v>25</v>
      </c>
      <c r="AB58" s="11">
        <v>25</v>
      </c>
      <c r="AC58" s="11">
        <v>25</v>
      </c>
      <c r="AD58" s="11">
        <v>25.7</v>
      </c>
      <c r="AE58" s="11">
        <v>25</v>
      </c>
      <c r="AF58" s="11">
        <v>25</v>
      </c>
      <c r="AG58" s="11">
        <v>25</v>
      </c>
      <c r="AH58" s="11">
        <v>25</v>
      </c>
      <c r="AI58" s="11">
        <v>25</v>
      </c>
      <c r="AJ58" s="11">
        <v>25.7</v>
      </c>
      <c r="AK58" s="11">
        <v>25</v>
      </c>
      <c r="AL58" s="11">
        <v>25</v>
      </c>
      <c r="AM58" s="11">
        <v>29.9</v>
      </c>
      <c r="AN58" s="11">
        <v>29.9</v>
      </c>
      <c r="AO58" s="11">
        <v>29.9</v>
      </c>
      <c r="AP58" s="11">
        <v>29.9</v>
      </c>
      <c r="AQ58" s="11">
        <v>29.9</v>
      </c>
      <c r="AR58" s="11">
        <v>29.9</v>
      </c>
      <c r="AS58" s="11">
        <v>29.9</v>
      </c>
      <c r="AT58" s="11">
        <v>29.9</v>
      </c>
      <c r="AU58" s="11">
        <v>29.9</v>
      </c>
      <c r="AV58" s="11">
        <v>29.9</v>
      </c>
      <c r="AW58" s="11">
        <v>29.9</v>
      </c>
      <c r="AX58" s="11">
        <v>29.9</v>
      </c>
      <c r="AY58" s="11">
        <v>29.9</v>
      </c>
      <c r="AZ58" s="11">
        <v>29.9</v>
      </c>
      <c r="BA58" s="11">
        <v>29.9</v>
      </c>
      <c r="BB58" s="11">
        <v>29.9</v>
      </c>
      <c r="BC58" s="11">
        <v>29.9</v>
      </c>
      <c r="BD58" s="11">
        <v>29.9</v>
      </c>
      <c r="BE58" s="11">
        <v>29.9</v>
      </c>
      <c r="BF58" s="11">
        <v>29.9</v>
      </c>
      <c r="BG58" s="11">
        <v>29.9</v>
      </c>
      <c r="BH58" s="11">
        <v>29.9</v>
      </c>
      <c r="BI58" s="11">
        <v>29.9</v>
      </c>
      <c r="BJ58" s="11">
        <v>29.9</v>
      </c>
      <c r="BK58" s="11">
        <v>29.9</v>
      </c>
      <c r="BL58" s="11">
        <v>29.9</v>
      </c>
      <c r="BM58" s="11">
        <v>29.9</v>
      </c>
      <c r="BN58" s="12">
        <v>29.9</v>
      </c>
      <c r="BO58" s="11">
        <v>27.756720430108</v>
      </c>
      <c r="BP58" s="11"/>
      <c r="BQ58" s="11"/>
      <c r="BR58" s="11"/>
    </row>
    <row r="59" spans="1:70" ht="14.25" customHeight="1" x14ac:dyDescent="0.35">
      <c r="A59" s="3" t="s">
        <v>103</v>
      </c>
      <c r="B59" s="3" t="s">
        <v>64</v>
      </c>
      <c r="C59" s="10">
        <v>7290000347752</v>
      </c>
      <c r="D59" s="11">
        <v>22.9</v>
      </c>
      <c r="E59" s="11">
        <v>22.9</v>
      </c>
      <c r="F59" s="11">
        <v>22.9</v>
      </c>
      <c r="G59" s="11">
        <v>22.9</v>
      </c>
      <c r="H59" s="11">
        <v>22.9</v>
      </c>
      <c r="I59" s="11">
        <v>22.9</v>
      </c>
      <c r="J59" s="11">
        <v>21</v>
      </c>
      <c r="K59" s="11">
        <v>21</v>
      </c>
      <c r="L59" s="11">
        <v>21</v>
      </c>
      <c r="M59" s="11">
        <v>21</v>
      </c>
      <c r="N59" s="11">
        <v>21</v>
      </c>
      <c r="O59" s="11">
        <v>21</v>
      </c>
      <c r="P59" s="11">
        <v>21</v>
      </c>
      <c r="Q59" s="11">
        <v>21</v>
      </c>
      <c r="R59" s="11">
        <v>21</v>
      </c>
      <c r="S59" s="11">
        <v>21</v>
      </c>
      <c r="T59" s="11">
        <v>21</v>
      </c>
      <c r="U59" s="11">
        <v>21</v>
      </c>
      <c r="V59" s="11">
        <v>21</v>
      </c>
      <c r="W59" s="11">
        <v>21</v>
      </c>
      <c r="X59" s="11">
        <v>21</v>
      </c>
      <c r="Y59" s="11">
        <v>17.5</v>
      </c>
      <c r="Z59" s="11">
        <v>17.5</v>
      </c>
      <c r="AA59" s="11">
        <v>21</v>
      </c>
      <c r="AB59" s="11">
        <v>21</v>
      </c>
      <c r="AC59" s="11">
        <v>21</v>
      </c>
      <c r="AD59" s="11">
        <v>21.271428571428999</v>
      </c>
      <c r="AE59" s="11">
        <v>21</v>
      </c>
      <c r="AF59" s="11">
        <v>21</v>
      </c>
      <c r="AG59" s="11">
        <v>21</v>
      </c>
      <c r="AH59" s="11">
        <v>21</v>
      </c>
      <c r="AI59" s="11">
        <v>21</v>
      </c>
      <c r="AJ59" s="11">
        <v>21.271428571428999</v>
      </c>
      <c r="AK59" s="11">
        <v>21</v>
      </c>
      <c r="AL59" s="11">
        <v>22.9</v>
      </c>
      <c r="AM59" s="11">
        <v>21.271428571428999</v>
      </c>
      <c r="AN59" s="11">
        <v>22.9</v>
      </c>
      <c r="AO59" s="11">
        <v>22.9</v>
      </c>
      <c r="AP59" s="11">
        <v>22.9</v>
      </c>
      <c r="AQ59" s="11">
        <v>22.9</v>
      </c>
      <c r="AR59" s="11">
        <v>22.9</v>
      </c>
      <c r="AS59" s="11">
        <v>22.9</v>
      </c>
      <c r="AT59" s="11">
        <v>21</v>
      </c>
      <c r="AU59" s="11">
        <v>21</v>
      </c>
      <c r="AV59" s="11">
        <v>21</v>
      </c>
      <c r="AW59" s="11">
        <v>21</v>
      </c>
      <c r="AX59" s="11">
        <v>21</v>
      </c>
      <c r="AY59" s="11">
        <v>21</v>
      </c>
      <c r="AZ59" s="11">
        <v>21</v>
      </c>
      <c r="BA59" s="11">
        <v>21</v>
      </c>
      <c r="BB59" s="11">
        <v>21</v>
      </c>
      <c r="BC59" s="11">
        <v>21.271428571428999</v>
      </c>
      <c r="BD59" s="11">
        <v>21</v>
      </c>
      <c r="BE59" s="11">
        <v>21</v>
      </c>
      <c r="BF59" s="11">
        <v>21</v>
      </c>
      <c r="BG59" s="11">
        <v>21</v>
      </c>
      <c r="BH59" s="11">
        <v>21</v>
      </c>
      <c r="BI59" s="11">
        <v>21</v>
      </c>
      <c r="BJ59" s="11">
        <v>21</v>
      </c>
      <c r="BK59" s="11">
        <v>21.271428571428999</v>
      </c>
      <c r="BL59" s="11">
        <v>21</v>
      </c>
      <c r="BM59" s="11">
        <v>21</v>
      </c>
      <c r="BN59" s="12">
        <v>21</v>
      </c>
      <c r="BO59" s="11">
        <v>21.307373271888999</v>
      </c>
      <c r="BP59" s="11"/>
      <c r="BQ59" s="11"/>
      <c r="BR59" s="11"/>
    </row>
    <row r="60" spans="1:70" ht="14.25" customHeight="1" x14ac:dyDescent="0.35">
      <c r="A60" s="3" t="s">
        <v>103</v>
      </c>
      <c r="B60" s="3" t="s">
        <v>65</v>
      </c>
      <c r="C60" s="10">
        <v>7290000104836</v>
      </c>
      <c r="D60" s="11">
        <v>22.9</v>
      </c>
      <c r="E60" s="11">
        <v>22.9</v>
      </c>
      <c r="F60" s="11">
        <v>22.9</v>
      </c>
      <c r="G60" s="11">
        <v>22.9</v>
      </c>
      <c r="H60" s="11">
        <v>22.9</v>
      </c>
      <c r="I60" s="11">
        <v>9.9</v>
      </c>
      <c r="J60" s="11">
        <v>9.9</v>
      </c>
      <c r="K60" s="11">
        <v>9.9</v>
      </c>
      <c r="L60" s="11">
        <v>9.9</v>
      </c>
      <c r="M60" s="11">
        <v>9.9</v>
      </c>
      <c r="N60" s="11">
        <v>9.9</v>
      </c>
      <c r="O60" s="11">
        <v>9.9</v>
      </c>
      <c r="P60" s="11">
        <v>9.9</v>
      </c>
      <c r="Q60" s="11">
        <v>9.9</v>
      </c>
      <c r="R60" s="11">
        <v>9.9</v>
      </c>
      <c r="S60" s="11">
        <v>9.9</v>
      </c>
      <c r="T60" s="11">
        <v>9.9</v>
      </c>
      <c r="U60" s="11">
        <v>9.9</v>
      </c>
      <c r="V60" s="11">
        <v>9.9</v>
      </c>
      <c r="W60" s="11">
        <v>9.9</v>
      </c>
      <c r="X60" s="11">
        <v>9.9</v>
      </c>
      <c r="Y60" s="11">
        <v>9.9</v>
      </c>
      <c r="Z60" s="11">
        <v>9.9</v>
      </c>
      <c r="AA60" s="11">
        <v>9.9</v>
      </c>
      <c r="AB60" s="11">
        <v>9.9</v>
      </c>
      <c r="AC60" s="11">
        <v>9.9</v>
      </c>
      <c r="AD60" s="11">
        <v>9.9</v>
      </c>
      <c r="AE60" s="11">
        <v>9.9</v>
      </c>
      <c r="AF60" s="11">
        <v>9.9</v>
      </c>
      <c r="AG60" s="11">
        <v>9.9</v>
      </c>
      <c r="AH60" s="11">
        <v>9.9</v>
      </c>
      <c r="AI60" s="11">
        <v>9.9</v>
      </c>
      <c r="AJ60" s="11">
        <v>9.9</v>
      </c>
      <c r="AK60" s="11">
        <v>9.9</v>
      </c>
      <c r="AL60" s="11">
        <v>9.9</v>
      </c>
      <c r="AM60" s="11">
        <v>9.9</v>
      </c>
      <c r="AN60" s="11">
        <v>22.9</v>
      </c>
      <c r="AO60" s="11">
        <v>22.9</v>
      </c>
      <c r="AP60" s="11">
        <v>22.9</v>
      </c>
      <c r="AQ60" s="11">
        <v>22.9</v>
      </c>
      <c r="AR60" s="11">
        <v>22.9</v>
      </c>
      <c r="AS60" s="11">
        <v>22.9</v>
      </c>
      <c r="AT60" s="11">
        <v>22.9</v>
      </c>
      <c r="AU60" s="11">
        <v>22.9</v>
      </c>
      <c r="AV60" s="11">
        <v>22.9</v>
      </c>
      <c r="AW60" s="11">
        <v>22.9</v>
      </c>
      <c r="AX60" s="11">
        <v>22.9</v>
      </c>
      <c r="AY60" s="11">
        <v>22.9</v>
      </c>
      <c r="AZ60" s="11">
        <v>22.9</v>
      </c>
      <c r="BA60" s="11">
        <v>22.9</v>
      </c>
      <c r="BB60" s="11">
        <v>22.9</v>
      </c>
      <c r="BC60" s="11">
        <v>22.9</v>
      </c>
      <c r="BD60" s="11">
        <v>22.9</v>
      </c>
      <c r="BE60" s="11">
        <v>22.9</v>
      </c>
      <c r="BF60" s="11">
        <v>22.9</v>
      </c>
      <c r="BG60" s="11">
        <v>22.9</v>
      </c>
      <c r="BH60" s="11">
        <v>22.9</v>
      </c>
      <c r="BI60" s="11">
        <v>22.9</v>
      </c>
      <c r="BJ60" s="11">
        <v>22.9</v>
      </c>
      <c r="BK60" s="11">
        <v>22.9</v>
      </c>
      <c r="BL60" s="11">
        <v>22.9</v>
      </c>
      <c r="BM60" s="11">
        <v>22.9</v>
      </c>
      <c r="BN60" s="12">
        <v>22.9</v>
      </c>
      <c r="BO60" s="11">
        <v>16.399999999999999</v>
      </c>
      <c r="BP60" s="11"/>
      <c r="BQ60" s="11"/>
      <c r="BR60" s="11"/>
    </row>
    <row r="61" spans="1:70" ht="14.25" customHeight="1" x14ac:dyDescent="0.35">
      <c r="A61" s="3" t="s">
        <v>103</v>
      </c>
      <c r="B61" s="3" t="s">
        <v>66</v>
      </c>
      <c r="C61" s="10">
        <v>7290000107295</v>
      </c>
      <c r="D61" s="11">
        <v>24.9</v>
      </c>
      <c r="E61" s="11">
        <v>24.9</v>
      </c>
      <c r="F61" s="11">
        <v>24.9</v>
      </c>
      <c r="G61" s="11">
        <v>24.9</v>
      </c>
      <c r="H61" s="11">
        <v>24.9</v>
      </c>
      <c r="I61" s="11">
        <v>18.68</v>
      </c>
      <c r="J61" s="11">
        <v>18.68</v>
      </c>
      <c r="K61" s="11">
        <v>18.68</v>
      </c>
      <c r="L61" s="11">
        <v>18.68</v>
      </c>
      <c r="M61" s="11">
        <v>18.68</v>
      </c>
      <c r="N61" s="11">
        <v>18.68</v>
      </c>
      <c r="O61" s="11">
        <v>18.68</v>
      </c>
      <c r="P61" s="11">
        <v>18.68</v>
      </c>
      <c r="Q61" s="11">
        <v>18.68</v>
      </c>
      <c r="R61" s="11">
        <v>18.68</v>
      </c>
      <c r="S61" s="11">
        <v>18.68</v>
      </c>
      <c r="T61" s="11">
        <v>18.68</v>
      </c>
      <c r="U61" s="11">
        <v>18.68</v>
      </c>
      <c r="V61" s="11">
        <v>18.68</v>
      </c>
      <c r="W61" s="11">
        <v>18.68</v>
      </c>
      <c r="X61" s="11">
        <v>18.68</v>
      </c>
      <c r="Y61" s="11">
        <v>18.68</v>
      </c>
      <c r="Z61" s="11">
        <v>18.68</v>
      </c>
      <c r="AA61" s="11">
        <v>18.68</v>
      </c>
      <c r="AB61" s="11">
        <v>18.68</v>
      </c>
      <c r="AC61" s="11">
        <v>18.68</v>
      </c>
      <c r="AD61" s="11">
        <v>19.568571428571001</v>
      </c>
      <c r="AE61" s="11">
        <v>18.68</v>
      </c>
      <c r="AF61" s="11">
        <v>18.68</v>
      </c>
      <c r="AG61" s="11">
        <v>18.68</v>
      </c>
      <c r="AH61" s="11">
        <v>18.68</v>
      </c>
      <c r="AI61" s="11">
        <v>18.68</v>
      </c>
      <c r="AJ61" s="11">
        <v>19.568571428571001</v>
      </c>
      <c r="AK61" s="11">
        <v>18.68</v>
      </c>
      <c r="AL61" s="11">
        <v>18.68</v>
      </c>
      <c r="AM61" s="11">
        <v>18.68</v>
      </c>
      <c r="AN61" s="11">
        <v>24.9</v>
      </c>
      <c r="AO61" s="11">
        <v>24.9</v>
      </c>
      <c r="AP61" s="11">
        <v>24.9</v>
      </c>
      <c r="AQ61" s="11">
        <v>24.9</v>
      </c>
      <c r="AR61" s="11">
        <v>24.9</v>
      </c>
      <c r="AS61" s="11">
        <v>24.9</v>
      </c>
      <c r="AT61" s="11">
        <v>24.9</v>
      </c>
      <c r="AU61" s="11">
        <v>24.9</v>
      </c>
      <c r="AV61" s="11">
        <v>24.9</v>
      </c>
      <c r="AW61" s="11">
        <v>24.9</v>
      </c>
      <c r="AX61" s="11">
        <v>24.9</v>
      </c>
      <c r="AY61" s="11">
        <v>24.9</v>
      </c>
      <c r="AZ61" s="11">
        <v>24.9</v>
      </c>
      <c r="BA61" s="11">
        <v>24.9</v>
      </c>
      <c r="BB61" s="11">
        <v>24.9</v>
      </c>
      <c r="BC61" s="11">
        <v>24.9</v>
      </c>
      <c r="BD61" s="11">
        <v>24.9</v>
      </c>
      <c r="BE61" s="11">
        <v>24.9</v>
      </c>
      <c r="BF61" s="11">
        <v>24.9</v>
      </c>
      <c r="BG61" s="11">
        <v>24.9</v>
      </c>
      <c r="BH61" s="11">
        <v>24.9</v>
      </c>
      <c r="BI61" s="11">
        <v>24.9</v>
      </c>
      <c r="BJ61" s="11">
        <v>24.9</v>
      </c>
      <c r="BK61" s="11">
        <v>24.9</v>
      </c>
      <c r="BL61" s="11">
        <v>24.9</v>
      </c>
      <c r="BM61" s="11">
        <v>24.9</v>
      </c>
      <c r="BN61" s="12">
        <v>24.9</v>
      </c>
      <c r="BO61" s="11">
        <v>21.818663594469999</v>
      </c>
      <c r="BP61" s="11"/>
      <c r="BQ61" s="11"/>
      <c r="BR61" s="11"/>
    </row>
    <row r="62" spans="1:70" ht="14.25" customHeight="1" x14ac:dyDescent="0.35">
      <c r="A62" s="3" t="s">
        <v>103</v>
      </c>
      <c r="B62" s="3" t="s">
        <v>67</v>
      </c>
      <c r="C62" s="10">
        <v>7290000207162</v>
      </c>
      <c r="D62" s="11">
        <v>1.9</v>
      </c>
      <c r="E62" s="11">
        <v>1.9</v>
      </c>
      <c r="F62" s="11">
        <v>1.9</v>
      </c>
      <c r="G62" s="11">
        <v>1.9</v>
      </c>
      <c r="H62" s="11">
        <v>1.9</v>
      </c>
      <c r="I62" s="11">
        <v>1.75</v>
      </c>
      <c r="J62" s="11">
        <v>1.75</v>
      </c>
      <c r="K62" s="11">
        <v>1.75</v>
      </c>
      <c r="L62" s="11">
        <v>1.75</v>
      </c>
      <c r="M62" s="11">
        <v>1.75</v>
      </c>
      <c r="N62" s="11">
        <v>1.75</v>
      </c>
      <c r="O62" s="11">
        <v>1.75</v>
      </c>
      <c r="P62" s="11">
        <v>1.75</v>
      </c>
      <c r="Q62" s="11">
        <v>1.75</v>
      </c>
      <c r="R62" s="11">
        <v>1.75</v>
      </c>
      <c r="S62" s="11">
        <v>1.75</v>
      </c>
      <c r="T62" s="11">
        <v>1.75</v>
      </c>
      <c r="U62" s="11">
        <v>1.75</v>
      </c>
      <c r="V62" s="11">
        <v>1.75</v>
      </c>
      <c r="W62" s="11">
        <v>1.75</v>
      </c>
      <c r="X62" s="11">
        <v>1.75</v>
      </c>
      <c r="Y62" s="11">
        <v>1.75</v>
      </c>
      <c r="Z62" s="11">
        <v>1.75</v>
      </c>
      <c r="AA62" s="11">
        <v>1.75</v>
      </c>
      <c r="AB62" s="11">
        <v>1.75</v>
      </c>
      <c r="AC62" s="11">
        <v>1.75</v>
      </c>
      <c r="AD62" s="11">
        <v>1.7714285714286</v>
      </c>
      <c r="AE62" s="11">
        <v>1.75</v>
      </c>
      <c r="AF62" s="11">
        <v>1.75</v>
      </c>
      <c r="AG62" s="11">
        <v>1.75</v>
      </c>
      <c r="AH62" s="11">
        <v>1.75</v>
      </c>
      <c r="AI62" s="11">
        <v>1.75</v>
      </c>
      <c r="AJ62" s="11">
        <v>1.7714285714286</v>
      </c>
      <c r="AK62" s="11">
        <v>1.75</v>
      </c>
      <c r="AL62" s="11">
        <v>1.75</v>
      </c>
      <c r="AM62" s="11">
        <v>1.75</v>
      </c>
      <c r="AN62" s="11">
        <v>1.75</v>
      </c>
      <c r="AO62" s="11">
        <v>1.75</v>
      </c>
      <c r="AP62" s="11">
        <v>1.75</v>
      </c>
      <c r="AQ62" s="11">
        <v>1.75</v>
      </c>
      <c r="AR62" s="11">
        <v>1.75</v>
      </c>
      <c r="AS62" s="11">
        <v>1.75</v>
      </c>
      <c r="AT62" s="11">
        <v>1.75</v>
      </c>
      <c r="AU62" s="11">
        <v>1.75</v>
      </c>
      <c r="AV62" s="11">
        <v>1.75</v>
      </c>
      <c r="AW62" s="11">
        <v>1.75</v>
      </c>
      <c r="AX62" s="11">
        <v>1.75</v>
      </c>
      <c r="AY62" s="11">
        <v>1.75</v>
      </c>
      <c r="AZ62" s="11">
        <v>1.75</v>
      </c>
      <c r="BA62" s="11">
        <v>1.75</v>
      </c>
      <c r="BB62" s="11">
        <v>1.75</v>
      </c>
      <c r="BC62" s="11">
        <v>1.7714285714286</v>
      </c>
      <c r="BD62" s="11">
        <v>1.75</v>
      </c>
      <c r="BE62" s="11">
        <v>1.75</v>
      </c>
      <c r="BF62" s="11">
        <v>1.75</v>
      </c>
      <c r="BG62" s="11">
        <v>1.74</v>
      </c>
      <c r="BH62" s="11">
        <v>1.74</v>
      </c>
      <c r="BI62" s="11">
        <v>1.74</v>
      </c>
      <c r="BJ62" s="11">
        <v>1.74</v>
      </c>
      <c r="BK62" s="11">
        <v>1.7628571428571</v>
      </c>
      <c r="BL62" s="11">
        <v>1.74</v>
      </c>
      <c r="BM62" s="11">
        <v>1.74</v>
      </c>
      <c r="BN62" s="12">
        <v>1.74</v>
      </c>
      <c r="BO62" s="11">
        <v>1.7623732718894001</v>
      </c>
      <c r="BP62" s="11"/>
      <c r="BQ62" s="11"/>
      <c r="BR62" s="11"/>
    </row>
    <row r="63" spans="1:70" ht="14.25" customHeight="1" x14ac:dyDescent="0.35">
      <c r="A63" s="3" t="s">
        <v>103</v>
      </c>
      <c r="B63" s="3" t="s">
        <v>68</v>
      </c>
      <c r="C63" s="10">
        <v>7290005287206</v>
      </c>
      <c r="D63" s="11">
        <v>25.9</v>
      </c>
      <c r="E63" s="11">
        <v>25.9</v>
      </c>
      <c r="F63" s="11">
        <v>25.9</v>
      </c>
      <c r="G63" s="11">
        <v>25.9</v>
      </c>
      <c r="H63" s="11">
        <v>25.9</v>
      </c>
      <c r="I63" s="11">
        <v>25.9</v>
      </c>
      <c r="J63" s="11">
        <v>22.9</v>
      </c>
      <c r="K63" s="11">
        <v>22.9</v>
      </c>
      <c r="L63" s="11">
        <v>22.9</v>
      </c>
      <c r="M63" s="11">
        <v>22.9</v>
      </c>
      <c r="N63" s="11">
        <v>22.9</v>
      </c>
      <c r="O63" s="11">
        <v>22.9</v>
      </c>
      <c r="P63" s="11">
        <v>22.9</v>
      </c>
      <c r="Q63" s="11">
        <v>22.9</v>
      </c>
      <c r="R63" s="11">
        <v>22.9</v>
      </c>
      <c r="S63" s="11">
        <v>22.9</v>
      </c>
      <c r="T63" s="11">
        <v>22.9</v>
      </c>
      <c r="U63" s="11">
        <v>22.9</v>
      </c>
      <c r="V63" s="11">
        <v>22.9</v>
      </c>
      <c r="W63" s="11">
        <v>22.9</v>
      </c>
      <c r="X63" s="11">
        <v>22.9</v>
      </c>
      <c r="Y63" s="11">
        <v>22.9</v>
      </c>
      <c r="Z63" s="11">
        <v>22.9</v>
      </c>
      <c r="AA63" s="11">
        <v>22.9</v>
      </c>
      <c r="AB63" s="11">
        <v>22.9</v>
      </c>
      <c r="AC63" s="11">
        <v>22.9</v>
      </c>
      <c r="AD63" s="11">
        <v>22.9</v>
      </c>
      <c r="AE63" s="11">
        <v>22.9</v>
      </c>
      <c r="AF63" s="11">
        <v>22.9</v>
      </c>
      <c r="AG63" s="11">
        <v>22.9</v>
      </c>
      <c r="AH63" s="11">
        <v>22.9</v>
      </c>
      <c r="AI63" s="11">
        <v>22.9</v>
      </c>
      <c r="AJ63" s="11">
        <v>22.9</v>
      </c>
      <c r="AK63" s="11">
        <v>22.9</v>
      </c>
      <c r="AL63" s="11">
        <v>22.9</v>
      </c>
      <c r="AM63" s="11">
        <v>22.9</v>
      </c>
      <c r="AN63" s="11">
        <v>22.9</v>
      </c>
      <c r="AO63" s="11">
        <v>22.9</v>
      </c>
      <c r="AP63" s="11">
        <v>22.9</v>
      </c>
      <c r="AQ63" s="11">
        <v>22.9</v>
      </c>
      <c r="AR63" s="11">
        <v>22.9</v>
      </c>
      <c r="AS63" s="11">
        <v>22.9</v>
      </c>
      <c r="AT63" s="11">
        <v>22.9</v>
      </c>
      <c r="AU63" s="11">
        <v>22.9</v>
      </c>
      <c r="AV63" s="11">
        <v>22.9</v>
      </c>
      <c r="AW63" s="11">
        <v>22.9</v>
      </c>
      <c r="AX63" s="11">
        <v>22.9</v>
      </c>
      <c r="AY63" s="11">
        <v>22.9</v>
      </c>
      <c r="AZ63" s="11">
        <v>22.9</v>
      </c>
      <c r="BA63" s="11">
        <v>22.9</v>
      </c>
      <c r="BB63" s="11">
        <v>22.9</v>
      </c>
      <c r="BC63" s="11">
        <v>22.9</v>
      </c>
      <c r="BD63" s="11">
        <v>22.9</v>
      </c>
      <c r="BE63" s="11">
        <v>22.9</v>
      </c>
      <c r="BF63" s="11">
        <v>22.9</v>
      </c>
      <c r="BG63" s="11">
        <v>23.76</v>
      </c>
      <c r="BH63" s="11">
        <v>23.9</v>
      </c>
      <c r="BI63" s="11">
        <v>23.9</v>
      </c>
      <c r="BJ63" s="11">
        <v>23.9</v>
      </c>
      <c r="BK63" s="11">
        <v>23.9</v>
      </c>
      <c r="BL63" s="11">
        <v>23.9</v>
      </c>
      <c r="BM63" s="11">
        <v>23.9</v>
      </c>
      <c r="BN63" s="12">
        <v>25.9</v>
      </c>
      <c r="BO63" s="11">
        <v>23.300967741935999</v>
      </c>
      <c r="BP63" s="11"/>
      <c r="BQ63" s="11"/>
      <c r="BR63" s="11"/>
    </row>
    <row r="64" spans="1:70" ht="14.25" customHeight="1" x14ac:dyDescent="0.35">
      <c r="A64" s="3" t="s">
        <v>103</v>
      </c>
      <c r="B64" s="3" t="s">
        <v>69</v>
      </c>
      <c r="C64" s="10">
        <v>7290010429554</v>
      </c>
      <c r="D64" s="11">
        <v>36</v>
      </c>
      <c r="E64" s="11">
        <v>36</v>
      </c>
      <c r="F64" s="11">
        <v>36</v>
      </c>
      <c r="G64" s="11">
        <v>36</v>
      </c>
      <c r="H64" s="11">
        <v>36</v>
      </c>
      <c r="I64" s="11">
        <v>36</v>
      </c>
      <c r="J64" s="11">
        <v>36</v>
      </c>
      <c r="K64" s="11">
        <v>32.9</v>
      </c>
      <c r="L64" s="11">
        <v>32.9</v>
      </c>
      <c r="M64" s="11">
        <v>32.9</v>
      </c>
      <c r="N64" s="11">
        <v>32.9</v>
      </c>
      <c r="O64" s="11">
        <v>32.9</v>
      </c>
      <c r="P64" s="11">
        <v>29.9</v>
      </c>
      <c r="Q64" s="11">
        <v>29.9</v>
      </c>
      <c r="R64" s="11">
        <v>29.9</v>
      </c>
      <c r="S64" s="11">
        <v>29.9</v>
      </c>
      <c r="T64" s="11">
        <v>29.9</v>
      </c>
      <c r="U64" s="11">
        <v>29.9</v>
      </c>
      <c r="V64" s="11">
        <v>29.9</v>
      </c>
      <c r="W64" s="11">
        <v>29.9</v>
      </c>
      <c r="X64" s="11">
        <v>29.9</v>
      </c>
      <c r="Y64" s="11">
        <v>29.9</v>
      </c>
      <c r="Z64" s="11">
        <v>35.56</v>
      </c>
      <c r="AA64" s="11">
        <v>32.9</v>
      </c>
      <c r="AB64" s="11">
        <v>32.9</v>
      </c>
      <c r="AC64" s="11">
        <v>32.9</v>
      </c>
      <c r="AD64" s="11">
        <v>32.9</v>
      </c>
      <c r="AE64" s="11">
        <v>32.9</v>
      </c>
      <c r="AF64" s="11">
        <v>32.9</v>
      </c>
      <c r="AG64" s="11">
        <v>32.9</v>
      </c>
      <c r="AH64" s="11">
        <v>32.9</v>
      </c>
      <c r="AI64" s="11">
        <v>32.9</v>
      </c>
      <c r="AJ64" s="11">
        <v>32.9</v>
      </c>
      <c r="AK64" s="11">
        <v>32.9</v>
      </c>
      <c r="AL64" s="11">
        <v>32.9</v>
      </c>
      <c r="AM64" s="11">
        <v>36</v>
      </c>
      <c r="AN64" s="11">
        <v>36</v>
      </c>
      <c r="AO64" s="11">
        <v>36</v>
      </c>
      <c r="AP64" s="11">
        <v>36</v>
      </c>
      <c r="AQ64" s="11">
        <v>36</v>
      </c>
      <c r="AR64" s="11">
        <v>36</v>
      </c>
      <c r="AS64" s="11">
        <v>36</v>
      </c>
      <c r="AT64" s="11">
        <v>36</v>
      </c>
      <c r="AU64" s="11">
        <v>36</v>
      </c>
      <c r="AV64" s="11">
        <v>36</v>
      </c>
      <c r="AW64" s="11">
        <v>36</v>
      </c>
      <c r="AX64" s="11">
        <v>36</v>
      </c>
      <c r="AY64" s="11">
        <v>36</v>
      </c>
      <c r="AZ64" s="11">
        <v>36</v>
      </c>
      <c r="BA64" s="11">
        <v>36</v>
      </c>
      <c r="BB64" s="11">
        <v>36</v>
      </c>
      <c r="BC64" s="11">
        <v>36</v>
      </c>
      <c r="BD64" s="11">
        <v>36</v>
      </c>
      <c r="BE64" s="11">
        <v>36</v>
      </c>
      <c r="BF64" s="11">
        <v>36</v>
      </c>
      <c r="BG64" s="11">
        <v>36</v>
      </c>
      <c r="BH64" s="11">
        <v>36</v>
      </c>
      <c r="BI64" s="11">
        <v>36</v>
      </c>
      <c r="BJ64" s="11">
        <v>36</v>
      </c>
      <c r="BK64" s="11">
        <v>36</v>
      </c>
      <c r="BL64" s="11">
        <v>36</v>
      </c>
      <c r="BM64" s="11">
        <v>36</v>
      </c>
      <c r="BN64" s="12">
        <v>36</v>
      </c>
      <c r="BO64" s="11">
        <v>34.159032258064997</v>
      </c>
      <c r="BP64" s="11"/>
      <c r="BQ64" s="11"/>
      <c r="BR64" s="11"/>
    </row>
    <row r="65" spans="1:70" ht="14.25" customHeight="1" x14ac:dyDescent="0.35">
      <c r="A65" s="3" t="s">
        <v>103</v>
      </c>
      <c r="B65" s="3" t="s">
        <v>70</v>
      </c>
      <c r="C65" s="10">
        <v>7290000416021</v>
      </c>
      <c r="D65" s="11">
        <v>13.9</v>
      </c>
      <c r="E65" s="11">
        <v>13.9</v>
      </c>
      <c r="F65" s="11">
        <v>13.9</v>
      </c>
      <c r="G65" s="11">
        <v>13.9</v>
      </c>
      <c r="H65" s="11">
        <v>13.9</v>
      </c>
      <c r="I65" s="11">
        <v>13.9</v>
      </c>
      <c r="J65" s="11">
        <v>9.9</v>
      </c>
      <c r="K65" s="11">
        <v>9.9</v>
      </c>
      <c r="L65" s="11">
        <v>9.9</v>
      </c>
      <c r="M65" s="11">
        <v>9.9</v>
      </c>
      <c r="N65" s="11">
        <v>9.9</v>
      </c>
      <c r="O65" s="11">
        <v>9.9</v>
      </c>
      <c r="P65" s="11">
        <v>9.9</v>
      </c>
      <c r="Q65" s="11">
        <v>9.9</v>
      </c>
      <c r="R65" s="11">
        <v>9.9</v>
      </c>
      <c r="S65" s="11">
        <v>9.9</v>
      </c>
      <c r="T65" s="11">
        <v>9.9</v>
      </c>
      <c r="U65" s="11">
        <v>9.9</v>
      </c>
      <c r="V65" s="11">
        <v>9.9</v>
      </c>
      <c r="W65" s="11">
        <v>9.9</v>
      </c>
      <c r="X65" s="11">
        <v>9.9</v>
      </c>
      <c r="Y65" s="11">
        <v>9.9</v>
      </c>
      <c r="Z65" s="11">
        <v>9.9</v>
      </c>
      <c r="AA65" s="11">
        <v>9.9</v>
      </c>
      <c r="AB65" s="11">
        <v>9.9</v>
      </c>
      <c r="AC65" s="11">
        <v>9.9</v>
      </c>
      <c r="AD65" s="11">
        <v>10.471428571429</v>
      </c>
      <c r="AE65" s="11">
        <v>9.9</v>
      </c>
      <c r="AF65" s="11">
        <v>9.9</v>
      </c>
      <c r="AG65" s="11">
        <v>9.9</v>
      </c>
      <c r="AH65" s="11">
        <v>9.9</v>
      </c>
      <c r="AI65" s="11">
        <v>9.9</v>
      </c>
      <c r="AJ65" s="11">
        <v>10.471428571429</v>
      </c>
      <c r="AK65" s="11">
        <v>9.9</v>
      </c>
      <c r="AL65" s="11">
        <v>9.9</v>
      </c>
      <c r="AM65" s="11">
        <v>9.9</v>
      </c>
      <c r="AN65" s="11">
        <v>9.9</v>
      </c>
      <c r="AO65" s="11">
        <v>9.9</v>
      </c>
      <c r="AP65" s="11">
        <v>9.9</v>
      </c>
      <c r="AQ65" s="11">
        <v>9.9</v>
      </c>
      <c r="AR65" s="11">
        <v>9.9</v>
      </c>
      <c r="AS65" s="11">
        <v>9.9</v>
      </c>
      <c r="AT65" s="11">
        <v>9.9</v>
      </c>
      <c r="AU65" s="11">
        <v>9.9</v>
      </c>
      <c r="AV65" s="11">
        <v>9.9</v>
      </c>
      <c r="AW65" s="11">
        <v>9.9</v>
      </c>
      <c r="AX65" s="11">
        <v>9.9</v>
      </c>
      <c r="AY65" s="11">
        <v>9.9</v>
      </c>
      <c r="AZ65" s="11">
        <v>9.9</v>
      </c>
      <c r="BA65" s="11">
        <v>9.9</v>
      </c>
      <c r="BB65" s="11">
        <v>9.9</v>
      </c>
      <c r="BC65" s="11">
        <v>10.471428571429</v>
      </c>
      <c r="BD65" s="11">
        <v>9.9</v>
      </c>
      <c r="BE65" s="11">
        <v>9.9</v>
      </c>
      <c r="BF65" s="11">
        <v>9.9</v>
      </c>
      <c r="BG65" s="11">
        <v>13.9</v>
      </c>
      <c r="BH65" s="11">
        <v>13.9</v>
      </c>
      <c r="BI65" s="11">
        <v>13.9</v>
      </c>
      <c r="BJ65" s="11">
        <v>13.9</v>
      </c>
      <c r="BK65" s="11">
        <v>13.9</v>
      </c>
      <c r="BL65" s="11">
        <v>13.9</v>
      </c>
      <c r="BM65" s="11">
        <v>13.9</v>
      </c>
      <c r="BN65" s="12">
        <v>13.9</v>
      </c>
      <c r="BO65" s="11">
        <v>10.766359447005</v>
      </c>
      <c r="BP65" s="11"/>
      <c r="BQ65" s="11"/>
      <c r="BR65" s="11"/>
    </row>
    <row r="66" spans="1:70" ht="14.25" customHeight="1" x14ac:dyDescent="0.35">
      <c r="A66" s="3" t="s">
        <v>103</v>
      </c>
      <c r="B66" s="3" t="s">
        <v>71</v>
      </c>
      <c r="C66" s="10">
        <v>7622300617820</v>
      </c>
      <c r="D66" s="11">
        <v>7.9</v>
      </c>
      <c r="E66" s="11">
        <v>7.9</v>
      </c>
      <c r="F66" s="11">
        <v>7.9</v>
      </c>
      <c r="G66" s="11">
        <v>7.9</v>
      </c>
      <c r="H66" s="11">
        <v>7.9</v>
      </c>
      <c r="I66" s="11">
        <v>6.7333333333332996</v>
      </c>
      <c r="J66" s="11">
        <v>6.5</v>
      </c>
      <c r="K66" s="11">
        <v>6.5</v>
      </c>
      <c r="L66" s="11">
        <v>6.5</v>
      </c>
      <c r="M66" s="11">
        <v>6.5</v>
      </c>
      <c r="N66" s="11">
        <v>6.7</v>
      </c>
      <c r="O66" s="11">
        <v>6.5</v>
      </c>
      <c r="P66" s="11">
        <v>6.5</v>
      </c>
      <c r="Q66" s="11">
        <v>6.5</v>
      </c>
      <c r="R66" s="11">
        <v>6.5</v>
      </c>
      <c r="S66" s="11">
        <v>6.5</v>
      </c>
      <c r="T66" s="11">
        <v>6.5</v>
      </c>
      <c r="U66" s="11">
        <v>6.5</v>
      </c>
      <c r="V66" s="11">
        <v>6.5</v>
      </c>
      <c r="W66" s="11">
        <v>6.5</v>
      </c>
      <c r="X66" s="11">
        <v>6.5</v>
      </c>
      <c r="Y66" s="11">
        <v>6.5</v>
      </c>
      <c r="Z66" s="11">
        <v>6.5</v>
      </c>
      <c r="AA66" s="11">
        <v>6.5</v>
      </c>
      <c r="AB66" s="11">
        <v>6.7</v>
      </c>
      <c r="AC66" s="11">
        <v>6.5</v>
      </c>
      <c r="AD66" s="11">
        <v>6.7</v>
      </c>
      <c r="AE66" s="11">
        <v>6.5</v>
      </c>
      <c r="AF66" s="11">
        <v>6.5</v>
      </c>
      <c r="AG66" s="11">
        <v>6.5</v>
      </c>
      <c r="AH66" s="11">
        <v>6.5</v>
      </c>
      <c r="AI66" s="11">
        <v>6.5</v>
      </c>
      <c r="AJ66" s="11">
        <v>6.7333333333332996</v>
      </c>
      <c r="AK66" s="11">
        <v>6.5</v>
      </c>
      <c r="AL66" s="11">
        <v>6.5</v>
      </c>
      <c r="AM66" s="11">
        <v>6.7</v>
      </c>
      <c r="AN66" s="11">
        <v>6.5</v>
      </c>
      <c r="AO66" s="11">
        <v>6.5</v>
      </c>
      <c r="AP66" s="11">
        <v>6.5</v>
      </c>
      <c r="AQ66" s="11">
        <v>6.5</v>
      </c>
      <c r="AR66" s="11">
        <v>6.5</v>
      </c>
      <c r="AS66" s="11">
        <v>6.5</v>
      </c>
      <c r="AT66" s="11">
        <v>6.5</v>
      </c>
      <c r="AU66" s="11">
        <v>6.5</v>
      </c>
      <c r="AV66" s="11">
        <v>6.5</v>
      </c>
      <c r="AW66" s="11">
        <v>6.5</v>
      </c>
      <c r="AX66" s="11">
        <v>6.5</v>
      </c>
      <c r="AY66" s="11">
        <v>6.5</v>
      </c>
      <c r="AZ66" s="11">
        <v>6.5</v>
      </c>
      <c r="BA66" s="11">
        <v>6.5</v>
      </c>
      <c r="BB66" s="11">
        <v>6.5</v>
      </c>
      <c r="BC66" s="11">
        <v>6.7</v>
      </c>
      <c r="BD66" s="11">
        <v>6.5</v>
      </c>
      <c r="BE66" s="11">
        <v>6.5</v>
      </c>
      <c r="BF66" s="11">
        <v>6.5</v>
      </c>
      <c r="BG66" s="11">
        <v>7.9</v>
      </c>
      <c r="BH66" s="11">
        <v>7.9</v>
      </c>
      <c r="BI66" s="11">
        <v>7.9</v>
      </c>
      <c r="BJ66" s="11">
        <v>7.9</v>
      </c>
      <c r="BK66" s="11">
        <v>7.9</v>
      </c>
      <c r="BL66" s="11">
        <v>7.9</v>
      </c>
      <c r="BM66" s="11">
        <v>7.9</v>
      </c>
      <c r="BN66" s="12">
        <v>3.9</v>
      </c>
      <c r="BO66" s="11">
        <v>6.7946236559140001</v>
      </c>
      <c r="BP66" s="11"/>
      <c r="BQ66" s="11"/>
      <c r="BR66" s="11"/>
    </row>
    <row r="67" spans="1:70" ht="14.25" customHeight="1" x14ac:dyDescent="0.35">
      <c r="A67" s="3" t="s">
        <v>103</v>
      </c>
      <c r="B67" s="3" t="s">
        <v>72</v>
      </c>
      <c r="C67" s="10">
        <v>7622201801809</v>
      </c>
      <c r="D67" s="11">
        <v>7.9</v>
      </c>
      <c r="E67" s="11">
        <v>7.9</v>
      </c>
      <c r="F67" s="11">
        <v>7.9</v>
      </c>
      <c r="G67" s="11">
        <v>7.9</v>
      </c>
      <c r="H67" s="11">
        <v>7.9</v>
      </c>
      <c r="I67" s="11">
        <v>6.9</v>
      </c>
      <c r="J67" s="11">
        <v>6.5</v>
      </c>
      <c r="K67" s="11">
        <v>6.5</v>
      </c>
      <c r="L67" s="11">
        <v>6.5</v>
      </c>
      <c r="M67" s="11">
        <v>6.5</v>
      </c>
      <c r="N67" s="11">
        <v>6.5</v>
      </c>
      <c r="O67" s="11">
        <v>6.5</v>
      </c>
      <c r="P67" s="11">
        <v>6.5</v>
      </c>
      <c r="Q67" s="11">
        <v>6.5</v>
      </c>
      <c r="R67" s="11">
        <v>6.5</v>
      </c>
      <c r="S67" s="11">
        <v>6.5</v>
      </c>
      <c r="T67" s="11">
        <v>6.5</v>
      </c>
      <c r="U67" s="11">
        <v>6.5</v>
      </c>
      <c r="V67" s="11">
        <v>6.5</v>
      </c>
      <c r="W67" s="11">
        <v>6.5</v>
      </c>
      <c r="X67" s="11">
        <v>6.5</v>
      </c>
      <c r="Y67" s="11">
        <v>6.5</v>
      </c>
      <c r="Z67" s="11">
        <v>6.5</v>
      </c>
      <c r="AA67" s="11">
        <v>6.5</v>
      </c>
      <c r="AB67" s="11">
        <v>6.5</v>
      </c>
      <c r="AC67" s="11">
        <v>6.5</v>
      </c>
      <c r="AD67" s="11">
        <v>6.7</v>
      </c>
      <c r="AE67" s="11">
        <v>6.5</v>
      </c>
      <c r="AF67" s="11">
        <v>6.5</v>
      </c>
      <c r="AG67" s="11">
        <v>6.5</v>
      </c>
      <c r="AH67" s="11">
        <v>6.5</v>
      </c>
      <c r="AI67" s="11">
        <v>6.5</v>
      </c>
      <c r="AJ67" s="11">
        <v>6.7</v>
      </c>
      <c r="AK67" s="11">
        <v>6.5</v>
      </c>
      <c r="AL67" s="11">
        <v>6.5</v>
      </c>
      <c r="AM67" s="11">
        <v>6.5</v>
      </c>
      <c r="AN67" s="11">
        <v>6.5</v>
      </c>
      <c r="AO67" s="11">
        <v>6.5</v>
      </c>
      <c r="AP67" s="11">
        <v>6.7</v>
      </c>
      <c r="AQ67" s="11">
        <v>6.5</v>
      </c>
      <c r="AR67" s="11">
        <v>6.5</v>
      </c>
      <c r="AS67" s="11">
        <v>6.5</v>
      </c>
      <c r="AT67" s="11">
        <v>6.5</v>
      </c>
      <c r="AU67" s="11">
        <v>6.5</v>
      </c>
      <c r="AV67" s="11">
        <v>6.5</v>
      </c>
      <c r="AW67" s="11">
        <v>6.5</v>
      </c>
      <c r="AX67" s="11">
        <v>6.5</v>
      </c>
      <c r="AY67" s="11">
        <v>6.5</v>
      </c>
      <c r="AZ67" s="11">
        <v>6.5</v>
      </c>
      <c r="BA67" s="11">
        <v>6.5</v>
      </c>
      <c r="BB67" s="11">
        <v>6.5</v>
      </c>
      <c r="BC67" s="11">
        <v>6.7</v>
      </c>
      <c r="BD67" s="11">
        <v>6.5</v>
      </c>
      <c r="BE67" s="11">
        <v>6.5</v>
      </c>
      <c r="BF67" s="11">
        <v>6.5</v>
      </c>
      <c r="BG67" s="11">
        <v>7.9</v>
      </c>
      <c r="BH67" s="11">
        <v>7.9</v>
      </c>
      <c r="BI67" s="11">
        <v>7.9</v>
      </c>
      <c r="BJ67" s="11">
        <v>7.9</v>
      </c>
      <c r="BK67" s="11">
        <v>7.9</v>
      </c>
      <c r="BL67" s="11">
        <v>7.9</v>
      </c>
      <c r="BM67" s="11">
        <v>7.9</v>
      </c>
      <c r="BN67" s="12">
        <v>6</v>
      </c>
      <c r="BO67" s="11">
        <v>6.7903225806452001</v>
      </c>
      <c r="BP67" s="11"/>
      <c r="BQ67" s="11"/>
      <c r="BR67" s="11"/>
    </row>
    <row r="68" spans="1:70" ht="14.25" customHeight="1" x14ac:dyDescent="0.35">
      <c r="A68" s="3" t="s">
        <v>103</v>
      </c>
      <c r="B68" s="3" t="s">
        <v>73</v>
      </c>
      <c r="C68" s="10">
        <v>7290005201882</v>
      </c>
      <c r="D68" s="11">
        <v>15.9</v>
      </c>
      <c r="E68" s="11">
        <v>15.9</v>
      </c>
      <c r="F68" s="11">
        <v>15.9</v>
      </c>
      <c r="G68" s="11">
        <v>15.9</v>
      </c>
      <c r="H68" s="11">
        <v>15.9</v>
      </c>
      <c r="I68" s="11">
        <v>14.9</v>
      </c>
      <c r="J68" s="11">
        <v>14.9</v>
      </c>
      <c r="K68" s="11">
        <v>14.9</v>
      </c>
      <c r="L68" s="11">
        <v>14.9</v>
      </c>
      <c r="M68" s="11">
        <v>11.9</v>
      </c>
      <c r="N68" s="11">
        <v>11.9</v>
      </c>
      <c r="O68" s="11">
        <v>11.9</v>
      </c>
      <c r="P68" s="11">
        <v>11.9</v>
      </c>
      <c r="Q68" s="11">
        <v>11.9</v>
      </c>
      <c r="R68" s="11">
        <v>11.9</v>
      </c>
      <c r="S68" s="11">
        <v>11.9</v>
      </c>
      <c r="T68" s="11">
        <v>11.9</v>
      </c>
      <c r="U68" s="11">
        <v>11.9</v>
      </c>
      <c r="V68" s="11">
        <v>11.9</v>
      </c>
      <c r="W68" s="11">
        <v>11.9</v>
      </c>
      <c r="X68" s="11">
        <v>11.9</v>
      </c>
      <c r="Y68" s="11">
        <v>11.9</v>
      </c>
      <c r="Z68" s="11">
        <v>11.9</v>
      </c>
      <c r="AA68" s="11">
        <v>11.9</v>
      </c>
      <c r="AB68" s="11">
        <v>11.9</v>
      </c>
      <c r="AC68" s="11">
        <v>11.9</v>
      </c>
      <c r="AD68" s="11">
        <v>12.471428571429</v>
      </c>
      <c r="AE68" s="11">
        <v>11.9</v>
      </c>
      <c r="AF68" s="11">
        <v>11.9</v>
      </c>
      <c r="AG68" s="11">
        <v>11.9</v>
      </c>
      <c r="AH68" s="11">
        <v>11.9</v>
      </c>
      <c r="AI68" s="11">
        <v>11.9</v>
      </c>
      <c r="AJ68" s="11">
        <v>12.471428571429</v>
      </c>
      <c r="AK68" s="11">
        <v>11.9</v>
      </c>
      <c r="AL68" s="11">
        <v>11.9</v>
      </c>
      <c r="AM68" s="11">
        <v>15.9</v>
      </c>
      <c r="AN68" s="11">
        <v>15.9</v>
      </c>
      <c r="AO68" s="11">
        <v>15.9</v>
      </c>
      <c r="AP68" s="11">
        <v>15.9</v>
      </c>
      <c r="AQ68" s="11">
        <v>15.9</v>
      </c>
      <c r="AR68" s="11">
        <v>15.9</v>
      </c>
      <c r="AS68" s="11">
        <v>15.9</v>
      </c>
      <c r="AT68" s="11">
        <v>15.9</v>
      </c>
      <c r="AU68" s="11">
        <v>15.9</v>
      </c>
      <c r="AV68" s="11">
        <v>15.33</v>
      </c>
      <c r="AW68" s="11">
        <v>15.04</v>
      </c>
      <c r="AX68" s="11">
        <v>15.04</v>
      </c>
      <c r="AY68" s="11">
        <v>14.9</v>
      </c>
      <c r="AZ68" s="11">
        <v>14.9</v>
      </c>
      <c r="BA68" s="11">
        <v>14.9</v>
      </c>
      <c r="BB68" s="11">
        <v>14.9</v>
      </c>
      <c r="BC68" s="11">
        <v>14.9</v>
      </c>
      <c r="BD68" s="11">
        <v>14.9</v>
      </c>
      <c r="BE68" s="11">
        <v>14.9</v>
      </c>
      <c r="BF68" s="11">
        <v>14.9</v>
      </c>
      <c r="BG68" s="11">
        <v>15.61</v>
      </c>
      <c r="BH68" s="11">
        <v>15.9</v>
      </c>
      <c r="BI68" s="11">
        <v>15.9</v>
      </c>
      <c r="BJ68" s="11">
        <v>15.9</v>
      </c>
      <c r="BK68" s="11">
        <v>15.9</v>
      </c>
      <c r="BL68" s="11">
        <v>15.9</v>
      </c>
      <c r="BM68" s="11">
        <v>15.9</v>
      </c>
      <c r="BN68" s="12">
        <v>15.9</v>
      </c>
      <c r="BO68" s="11">
        <v>14.005852534562001</v>
      </c>
      <c r="BP68" s="11"/>
      <c r="BQ68" s="11"/>
      <c r="BR68" s="11"/>
    </row>
    <row r="69" spans="1:70" ht="14.25" customHeight="1" x14ac:dyDescent="0.35">
      <c r="A69" s="3" t="s">
        <v>103</v>
      </c>
      <c r="B69" s="3" t="s">
        <v>74</v>
      </c>
      <c r="C69" s="10">
        <v>7290000530024</v>
      </c>
      <c r="D69" s="11">
        <v>60</v>
      </c>
      <c r="E69" s="11">
        <v>60</v>
      </c>
      <c r="F69" s="11">
        <v>60</v>
      </c>
      <c r="G69" s="11">
        <v>60</v>
      </c>
      <c r="H69" s="11">
        <v>60</v>
      </c>
      <c r="I69" s="11">
        <v>60</v>
      </c>
      <c r="J69" s="11">
        <v>60</v>
      </c>
      <c r="K69" s="11">
        <v>50</v>
      </c>
      <c r="L69" s="11">
        <v>50</v>
      </c>
      <c r="M69" s="11">
        <v>50</v>
      </c>
      <c r="N69" s="11">
        <v>50</v>
      </c>
      <c r="O69" s="11">
        <v>50</v>
      </c>
      <c r="P69" s="11">
        <v>39</v>
      </c>
      <c r="Q69" s="11">
        <v>39</v>
      </c>
      <c r="R69" s="11">
        <v>39</v>
      </c>
      <c r="S69" s="11">
        <v>39</v>
      </c>
      <c r="T69" s="11">
        <v>39</v>
      </c>
      <c r="U69" s="11">
        <v>39</v>
      </c>
      <c r="V69" s="11">
        <v>39</v>
      </c>
      <c r="W69" s="11">
        <v>39</v>
      </c>
      <c r="X69" s="11">
        <v>39</v>
      </c>
      <c r="Y69" s="11">
        <v>39</v>
      </c>
      <c r="Z69" s="11">
        <v>39</v>
      </c>
      <c r="AA69" s="11">
        <v>39</v>
      </c>
      <c r="AB69" s="11">
        <v>39</v>
      </c>
      <c r="AC69" s="11">
        <v>39</v>
      </c>
      <c r="AD69" s="11">
        <v>39</v>
      </c>
      <c r="AE69" s="11">
        <v>39</v>
      </c>
      <c r="AF69" s="11">
        <v>39</v>
      </c>
      <c r="AG69" s="11">
        <v>39</v>
      </c>
      <c r="AH69" s="11">
        <v>39</v>
      </c>
      <c r="AI69" s="11">
        <v>39</v>
      </c>
      <c r="AJ69" s="11">
        <v>39</v>
      </c>
      <c r="AK69" s="11">
        <v>39</v>
      </c>
      <c r="AL69" s="11">
        <v>39</v>
      </c>
      <c r="AM69" s="11">
        <v>55.8</v>
      </c>
      <c r="AN69" s="11">
        <v>60</v>
      </c>
      <c r="AO69" s="11">
        <v>60</v>
      </c>
      <c r="AP69" s="11">
        <v>60</v>
      </c>
      <c r="AQ69" s="11">
        <v>60</v>
      </c>
      <c r="AR69" s="11">
        <v>60</v>
      </c>
      <c r="AS69" s="11">
        <v>60</v>
      </c>
      <c r="AT69" s="11">
        <v>60</v>
      </c>
      <c r="AU69" s="11">
        <v>60</v>
      </c>
      <c r="AV69" s="11">
        <v>60</v>
      </c>
      <c r="AW69" s="11">
        <v>60</v>
      </c>
      <c r="AX69" s="11">
        <v>60</v>
      </c>
      <c r="AY69" s="11">
        <v>60</v>
      </c>
      <c r="AZ69" s="11">
        <v>60</v>
      </c>
      <c r="BA69" s="11">
        <v>60</v>
      </c>
      <c r="BB69" s="11">
        <v>60</v>
      </c>
      <c r="BC69" s="11">
        <v>60</v>
      </c>
      <c r="BD69" s="11">
        <v>60</v>
      </c>
      <c r="BE69" s="11">
        <v>60</v>
      </c>
      <c r="BF69" s="11">
        <v>60</v>
      </c>
      <c r="BG69" s="11">
        <v>60</v>
      </c>
      <c r="BH69" s="11">
        <v>60</v>
      </c>
      <c r="BI69" s="11">
        <v>60</v>
      </c>
      <c r="BJ69" s="11">
        <v>60</v>
      </c>
      <c r="BK69" s="11">
        <v>60</v>
      </c>
      <c r="BL69" s="11">
        <v>60</v>
      </c>
      <c r="BM69" s="11">
        <v>60</v>
      </c>
      <c r="BN69" s="12">
        <v>60</v>
      </c>
      <c r="BO69" s="11">
        <v>51.335483870967998</v>
      </c>
      <c r="BP69" s="11"/>
      <c r="BQ69" s="11"/>
      <c r="BR69" s="11"/>
    </row>
    <row r="70" spans="1:70" ht="14.25" customHeight="1" x14ac:dyDescent="0.35">
      <c r="A70" s="3" t="s">
        <v>103</v>
      </c>
      <c r="B70" s="3" t="s">
        <v>75</v>
      </c>
      <c r="C70" s="10">
        <v>7290000534718</v>
      </c>
      <c r="D70" s="11">
        <v>89</v>
      </c>
      <c r="E70" s="11">
        <v>89</v>
      </c>
      <c r="F70" s="11">
        <v>89</v>
      </c>
      <c r="G70" s="11">
        <v>89</v>
      </c>
      <c r="H70" s="11">
        <v>89</v>
      </c>
      <c r="I70" s="11">
        <v>89</v>
      </c>
      <c r="J70" s="11">
        <v>89</v>
      </c>
      <c r="K70" s="11">
        <v>85</v>
      </c>
      <c r="L70" s="11">
        <v>85</v>
      </c>
      <c r="M70" s="11">
        <v>85</v>
      </c>
      <c r="N70" s="11">
        <v>85</v>
      </c>
      <c r="O70" s="11">
        <v>85</v>
      </c>
      <c r="P70" s="11">
        <v>72</v>
      </c>
      <c r="Q70" s="11">
        <v>72</v>
      </c>
      <c r="R70" s="11">
        <v>72</v>
      </c>
      <c r="S70" s="11">
        <v>72</v>
      </c>
      <c r="T70" s="11">
        <v>72</v>
      </c>
      <c r="U70" s="11">
        <v>72</v>
      </c>
      <c r="V70" s="11">
        <v>72</v>
      </c>
      <c r="W70" s="11">
        <v>72</v>
      </c>
      <c r="X70" s="11">
        <v>72</v>
      </c>
      <c r="Y70" s="11">
        <v>72</v>
      </c>
      <c r="Z70" s="11">
        <v>72</v>
      </c>
      <c r="AA70" s="11">
        <v>72</v>
      </c>
      <c r="AB70" s="11">
        <v>72</v>
      </c>
      <c r="AC70" s="11">
        <v>72</v>
      </c>
      <c r="AD70" s="11">
        <v>72</v>
      </c>
      <c r="AE70" s="11">
        <v>72</v>
      </c>
      <c r="AF70" s="11">
        <v>72</v>
      </c>
      <c r="AG70" s="11">
        <v>72</v>
      </c>
      <c r="AH70" s="11">
        <v>72</v>
      </c>
      <c r="AI70" s="11">
        <v>72</v>
      </c>
      <c r="AJ70" s="11">
        <v>72</v>
      </c>
      <c r="AK70" s="11">
        <v>72</v>
      </c>
      <c r="AL70" s="11">
        <v>72</v>
      </c>
      <c r="AM70" s="11">
        <v>89</v>
      </c>
      <c r="AN70" s="11">
        <v>89</v>
      </c>
      <c r="AO70" s="11">
        <v>89</v>
      </c>
      <c r="AP70" s="11">
        <v>89</v>
      </c>
      <c r="AQ70" s="11">
        <v>89</v>
      </c>
      <c r="AR70" s="11">
        <v>89</v>
      </c>
      <c r="AS70" s="11">
        <v>89</v>
      </c>
      <c r="AT70" s="11">
        <v>89</v>
      </c>
      <c r="AU70" s="11">
        <v>89</v>
      </c>
      <c r="AV70" s="11">
        <v>89</v>
      </c>
      <c r="AW70" s="11">
        <v>89</v>
      </c>
      <c r="AX70" s="11">
        <v>89</v>
      </c>
      <c r="AY70" s="11">
        <v>89</v>
      </c>
      <c r="AZ70" s="11">
        <v>89</v>
      </c>
      <c r="BA70" s="11">
        <v>89</v>
      </c>
      <c r="BB70" s="11">
        <v>89</v>
      </c>
      <c r="BC70" s="11">
        <v>89</v>
      </c>
      <c r="BD70" s="11">
        <v>89</v>
      </c>
      <c r="BE70" s="11">
        <v>89</v>
      </c>
      <c r="BF70" s="11">
        <v>89</v>
      </c>
      <c r="BG70" s="11">
        <v>89</v>
      </c>
      <c r="BH70" s="11">
        <v>89</v>
      </c>
      <c r="BI70" s="11">
        <v>89</v>
      </c>
      <c r="BJ70" s="11">
        <v>89</v>
      </c>
      <c r="BK70" s="11">
        <v>89</v>
      </c>
      <c r="BL70" s="11">
        <v>89</v>
      </c>
      <c r="BM70" s="11">
        <v>89</v>
      </c>
      <c r="BN70" s="12">
        <v>89</v>
      </c>
      <c r="BO70" s="11">
        <v>82.370967741935004</v>
      </c>
      <c r="BP70" s="11"/>
      <c r="BQ70" s="11"/>
      <c r="BR70" s="11"/>
    </row>
    <row r="71" spans="1:70" ht="14.25" customHeight="1" x14ac:dyDescent="0.35">
      <c r="A71" s="3" t="s">
        <v>103</v>
      </c>
      <c r="B71" s="18" t="s">
        <v>105</v>
      </c>
      <c r="C71" s="10">
        <v>7290000046006</v>
      </c>
      <c r="D71" s="11">
        <v>48.5</v>
      </c>
      <c r="E71" s="11">
        <v>48.5</v>
      </c>
      <c r="F71" s="11">
        <v>48.5</v>
      </c>
      <c r="G71" s="11">
        <v>48.5</v>
      </c>
      <c r="H71" s="11">
        <v>48.5</v>
      </c>
      <c r="I71" s="11">
        <v>48.5</v>
      </c>
      <c r="J71" s="11">
        <v>48.5</v>
      </c>
      <c r="K71" s="11">
        <v>48.5</v>
      </c>
      <c r="L71" s="11">
        <v>48.5</v>
      </c>
      <c r="M71" s="11">
        <v>48.5</v>
      </c>
      <c r="N71" s="11">
        <v>48.5</v>
      </c>
      <c r="O71" s="11">
        <v>48.5</v>
      </c>
      <c r="P71" s="11">
        <v>48.5</v>
      </c>
      <c r="Q71" s="11">
        <v>48.5</v>
      </c>
      <c r="R71" s="11">
        <v>48.5</v>
      </c>
      <c r="S71" s="11">
        <v>48.5</v>
      </c>
      <c r="T71" s="11">
        <v>48.5</v>
      </c>
      <c r="U71" s="11">
        <v>48.5</v>
      </c>
      <c r="V71" s="11">
        <v>48.5</v>
      </c>
      <c r="W71" s="11">
        <v>48.5</v>
      </c>
      <c r="X71" s="11">
        <v>48.5</v>
      </c>
      <c r="Y71" s="11">
        <v>48.5</v>
      </c>
      <c r="Z71" s="11">
        <v>48.5</v>
      </c>
      <c r="AA71" s="11">
        <v>48.5</v>
      </c>
      <c r="AB71" s="11">
        <v>48.5</v>
      </c>
      <c r="AC71" s="11">
        <v>48.5</v>
      </c>
      <c r="AD71" s="11">
        <v>48.5</v>
      </c>
      <c r="AE71" s="11">
        <v>48.5</v>
      </c>
      <c r="AF71" s="11">
        <v>48.5</v>
      </c>
      <c r="AG71" s="11">
        <v>48.5</v>
      </c>
      <c r="AH71" s="11">
        <v>48.5</v>
      </c>
      <c r="AI71" s="11">
        <v>48.5</v>
      </c>
      <c r="AJ71" s="11">
        <v>48.5</v>
      </c>
      <c r="AK71" s="11">
        <v>48.5</v>
      </c>
      <c r="AL71" s="11">
        <v>48.5</v>
      </c>
      <c r="AM71" s="11">
        <v>48.5</v>
      </c>
      <c r="AN71" s="11">
        <v>48.95</v>
      </c>
      <c r="AO71" s="11">
        <v>48.95</v>
      </c>
      <c r="AP71" s="11">
        <v>48.95</v>
      </c>
      <c r="AQ71" s="11">
        <v>48.95</v>
      </c>
      <c r="AR71" s="11">
        <v>48.95</v>
      </c>
      <c r="AS71" s="11">
        <v>48.95</v>
      </c>
      <c r="AT71" s="11">
        <v>48.95</v>
      </c>
      <c r="AU71" s="11">
        <v>48.95</v>
      </c>
      <c r="AV71" s="11">
        <v>48.95</v>
      </c>
      <c r="AW71" s="11">
        <v>48.95</v>
      </c>
      <c r="AX71" s="11">
        <v>48.95</v>
      </c>
      <c r="AY71" s="11">
        <v>48.95</v>
      </c>
      <c r="AZ71" s="11">
        <v>48.95</v>
      </c>
      <c r="BA71" s="11">
        <v>48.95</v>
      </c>
      <c r="BB71" s="11">
        <v>48.95</v>
      </c>
      <c r="BC71" s="11">
        <v>48.95</v>
      </c>
      <c r="BD71" s="11">
        <v>48.95</v>
      </c>
      <c r="BE71" s="11">
        <v>48.95</v>
      </c>
      <c r="BF71" s="11">
        <v>48.95</v>
      </c>
      <c r="BG71" s="11">
        <v>48.95</v>
      </c>
      <c r="BH71" s="11">
        <v>48.95</v>
      </c>
      <c r="BI71" s="11">
        <v>48.95</v>
      </c>
      <c r="BJ71" s="11">
        <v>48.95</v>
      </c>
      <c r="BK71" s="11">
        <v>48.95</v>
      </c>
      <c r="BL71" s="11">
        <v>48.95</v>
      </c>
      <c r="BM71" s="11">
        <v>48.95</v>
      </c>
      <c r="BN71" s="12">
        <v>48.95</v>
      </c>
      <c r="BO71" s="11">
        <v>48.69</v>
      </c>
      <c r="BP71" s="11"/>
      <c r="BQ71" s="11"/>
      <c r="BR71" s="11"/>
    </row>
    <row r="72" spans="1:70" ht="14.25" customHeight="1" x14ac:dyDescent="0.35">
      <c r="A72" s="3" t="s">
        <v>103</v>
      </c>
      <c r="B72" s="3" t="s">
        <v>77</v>
      </c>
      <c r="C72" s="10">
        <v>0</v>
      </c>
      <c r="D72" s="11">
        <v>2.9</v>
      </c>
      <c r="E72" s="11">
        <v>2.9</v>
      </c>
      <c r="F72" s="11">
        <v>2.9</v>
      </c>
      <c r="G72" s="11">
        <v>2.9</v>
      </c>
      <c r="H72" s="11">
        <v>2.9</v>
      </c>
      <c r="I72" s="11">
        <v>2.9</v>
      </c>
      <c r="J72" s="11">
        <v>2.9</v>
      </c>
      <c r="K72" s="11">
        <v>2.9</v>
      </c>
      <c r="L72" s="11">
        <v>2.9</v>
      </c>
      <c r="M72" s="11">
        <v>2.9</v>
      </c>
      <c r="N72" s="11">
        <v>2.9</v>
      </c>
      <c r="O72" s="11">
        <v>2.9</v>
      </c>
      <c r="P72" s="11">
        <v>2.9</v>
      </c>
      <c r="Q72" s="11">
        <v>2.9</v>
      </c>
      <c r="R72" s="11">
        <v>2.9</v>
      </c>
      <c r="S72" s="11">
        <v>2.9</v>
      </c>
      <c r="T72" s="11">
        <v>2.9</v>
      </c>
      <c r="U72" s="11">
        <v>2.9</v>
      </c>
      <c r="V72" s="11">
        <v>2.9</v>
      </c>
      <c r="W72" s="11">
        <v>2.9</v>
      </c>
      <c r="X72" s="11">
        <v>2.9</v>
      </c>
      <c r="Y72" s="11">
        <v>2.9</v>
      </c>
      <c r="Z72" s="11">
        <v>2.9</v>
      </c>
      <c r="AA72" s="11">
        <v>2.9</v>
      </c>
      <c r="AB72" s="11">
        <v>2.9</v>
      </c>
      <c r="AC72" s="11">
        <v>2.9</v>
      </c>
      <c r="AD72" s="11">
        <v>2.9</v>
      </c>
      <c r="AE72" s="11">
        <v>4.6100000000000003</v>
      </c>
      <c r="AF72" s="11">
        <v>4.9000000000000004</v>
      </c>
      <c r="AG72" s="11">
        <v>4.9000000000000004</v>
      </c>
      <c r="AH72" s="11">
        <v>4.9000000000000004</v>
      </c>
      <c r="AI72" s="11">
        <v>4.9000000000000004</v>
      </c>
      <c r="AJ72" s="11">
        <v>4.9000000000000004</v>
      </c>
      <c r="AK72" s="11">
        <v>4.9000000000000004</v>
      </c>
      <c r="AL72" s="11">
        <v>4.9000000000000004</v>
      </c>
      <c r="AM72" s="11">
        <v>4.9000000000000004</v>
      </c>
      <c r="AN72" s="11">
        <v>4.9000000000000004</v>
      </c>
      <c r="AO72" s="11">
        <v>4.9000000000000004</v>
      </c>
      <c r="AP72" s="11">
        <v>4.9000000000000004</v>
      </c>
      <c r="AQ72" s="11">
        <v>4.9000000000000004</v>
      </c>
      <c r="AR72" s="11">
        <v>4.9000000000000004</v>
      </c>
      <c r="AS72" s="11">
        <v>4.9000000000000004</v>
      </c>
      <c r="AT72" s="11">
        <v>4.9000000000000004</v>
      </c>
      <c r="AU72" s="11">
        <v>4.9000000000000004</v>
      </c>
      <c r="AV72" s="11">
        <v>4.9000000000000004</v>
      </c>
      <c r="AW72" s="11">
        <v>4.1900000000000004</v>
      </c>
      <c r="AX72" s="11">
        <v>4.1900000000000004</v>
      </c>
      <c r="AY72" s="11">
        <v>3.9</v>
      </c>
      <c r="AZ72" s="11">
        <v>3.9</v>
      </c>
      <c r="BA72" s="11">
        <v>3.9</v>
      </c>
      <c r="BB72" s="11">
        <v>3.9</v>
      </c>
      <c r="BC72" s="11">
        <v>3.9</v>
      </c>
      <c r="BD72" s="11">
        <v>3.9</v>
      </c>
      <c r="BE72" s="11">
        <v>3.9</v>
      </c>
      <c r="BF72" s="11">
        <v>3.9</v>
      </c>
      <c r="BG72" s="11">
        <v>3.9</v>
      </c>
      <c r="BH72" s="11">
        <v>3.9</v>
      </c>
      <c r="BI72" s="11">
        <v>3.9</v>
      </c>
      <c r="BJ72" s="11">
        <v>3.9</v>
      </c>
      <c r="BK72" s="11">
        <v>3.9</v>
      </c>
      <c r="BL72" s="11">
        <v>3.9</v>
      </c>
      <c r="BM72" s="11">
        <v>3.9</v>
      </c>
      <c r="BN72" s="12">
        <v>4.9000000000000004</v>
      </c>
      <c r="BO72" s="11">
        <v>3.7595161290323</v>
      </c>
      <c r="BP72" s="11"/>
      <c r="BQ72" s="11"/>
      <c r="BR72" s="11"/>
    </row>
    <row r="73" spans="1:70" ht="14.25" customHeight="1" x14ac:dyDescent="0.35">
      <c r="A73" s="3" t="s">
        <v>103</v>
      </c>
      <c r="B73" s="3" t="s">
        <v>78</v>
      </c>
      <c r="C73" s="10">
        <v>0</v>
      </c>
      <c r="D73" s="11">
        <v>25</v>
      </c>
      <c r="E73" s="11">
        <v>25</v>
      </c>
      <c r="F73" s="11">
        <v>25</v>
      </c>
      <c r="G73" s="11">
        <v>25</v>
      </c>
      <c r="H73" s="11">
        <v>25</v>
      </c>
      <c r="I73" s="11">
        <v>25</v>
      </c>
      <c r="J73" s="11">
        <v>25</v>
      </c>
      <c r="K73" s="11">
        <v>29.855714285714001</v>
      </c>
      <c r="L73" s="11">
        <v>29.855714285714001</v>
      </c>
      <c r="M73" s="11">
        <v>29.855714285714001</v>
      </c>
      <c r="N73" s="11">
        <v>29.855714285714001</v>
      </c>
      <c r="O73" s="11">
        <v>29.855714285714001</v>
      </c>
      <c r="P73" s="11">
        <v>26.998571428571001</v>
      </c>
      <c r="Q73" s="11">
        <v>26.998571428571001</v>
      </c>
      <c r="R73" s="11">
        <v>20</v>
      </c>
      <c r="S73" s="11">
        <v>20</v>
      </c>
      <c r="T73" s="11">
        <v>20</v>
      </c>
      <c r="U73" s="11">
        <v>20</v>
      </c>
      <c r="V73" s="11">
        <v>20</v>
      </c>
      <c r="W73" s="11">
        <v>20</v>
      </c>
      <c r="X73" s="11">
        <v>20</v>
      </c>
      <c r="Y73" s="11">
        <v>20</v>
      </c>
      <c r="Z73" s="11">
        <v>20</v>
      </c>
      <c r="AA73" s="11">
        <v>20</v>
      </c>
      <c r="AB73" s="11">
        <v>20</v>
      </c>
      <c r="AC73" s="11">
        <v>20</v>
      </c>
      <c r="AD73" s="11">
        <v>21.414285714285999</v>
      </c>
      <c r="AE73" s="11">
        <v>20</v>
      </c>
      <c r="AF73" s="11">
        <v>20</v>
      </c>
      <c r="AG73" s="11">
        <v>20</v>
      </c>
      <c r="AH73" s="11">
        <v>20</v>
      </c>
      <c r="AI73" s="11">
        <v>20</v>
      </c>
      <c r="AJ73" s="11">
        <v>21.414285714285999</v>
      </c>
      <c r="AK73" s="11">
        <v>20</v>
      </c>
      <c r="AL73" s="11">
        <v>20</v>
      </c>
      <c r="AM73" s="11">
        <v>20</v>
      </c>
      <c r="AN73" s="11">
        <v>20</v>
      </c>
      <c r="AO73" s="11">
        <v>20</v>
      </c>
      <c r="AP73" s="11">
        <v>20</v>
      </c>
      <c r="AQ73" s="11">
        <v>20</v>
      </c>
      <c r="AR73" s="11">
        <v>20</v>
      </c>
      <c r="AS73" s="11">
        <v>20</v>
      </c>
      <c r="AT73" s="11">
        <v>20</v>
      </c>
      <c r="AU73" s="11">
        <v>20</v>
      </c>
      <c r="AV73" s="11">
        <v>20</v>
      </c>
      <c r="AW73" s="11">
        <v>20</v>
      </c>
      <c r="AX73" s="11">
        <v>20</v>
      </c>
      <c r="AY73" s="11">
        <v>20</v>
      </c>
      <c r="AZ73" s="11">
        <v>20</v>
      </c>
      <c r="BA73" s="11">
        <v>20</v>
      </c>
      <c r="BB73" s="11">
        <v>20</v>
      </c>
      <c r="BC73" s="11">
        <v>21.414285714285999</v>
      </c>
      <c r="BD73" s="11">
        <v>20</v>
      </c>
      <c r="BE73" s="11">
        <v>20</v>
      </c>
      <c r="BF73" s="11">
        <v>20</v>
      </c>
      <c r="BG73" s="11">
        <v>20</v>
      </c>
      <c r="BH73" s="11">
        <v>20</v>
      </c>
      <c r="BI73" s="11">
        <v>20</v>
      </c>
      <c r="BJ73" s="11">
        <v>20</v>
      </c>
      <c r="BK73" s="11">
        <v>21.414285714285999</v>
      </c>
      <c r="BL73" s="11">
        <v>20</v>
      </c>
      <c r="BM73" s="11">
        <v>20</v>
      </c>
      <c r="BN73" s="12">
        <v>25</v>
      </c>
      <c r="BO73" s="11">
        <v>21.676336405530002</v>
      </c>
      <c r="BP73" s="11"/>
      <c r="BQ73" s="11"/>
      <c r="BR73" s="11"/>
    </row>
    <row r="74" spans="1:70" ht="14.25" customHeight="1" x14ac:dyDescent="0.35">
      <c r="A74" s="3" t="s">
        <v>103</v>
      </c>
      <c r="B74" s="3" t="s">
        <v>79</v>
      </c>
      <c r="C74" s="10">
        <v>0</v>
      </c>
      <c r="D74" s="11">
        <v>25</v>
      </c>
      <c r="E74" s="11">
        <v>25</v>
      </c>
      <c r="F74" s="11">
        <v>25</v>
      </c>
      <c r="G74" s="11">
        <v>25</v>
      </c>
      <c r="H74" s="11">
        <v>25</v>
      </c>
      <c r="I74" s="11">
        <v>25</v>
      </c>
      <c r="J74" s="11">
        <v>25</v>
      </c>
      <c r="K74" s="11">
        <v>25</v>
      </c>
      <c r="L74" s="11">
        <v>25</v>
      </c>
      <c r="M74" s="11">
        <v>25</v>
      </c>
      <c r="N74" s="11">
        <v>25</v>
      </c>
      <c r="O74" s="11">
        <v>25</v>
      </c>
      <c r="P74" s="11">
        <v>25</v>
      </c>
      <c r="Q74" s="11">
        <v>25</v>
      </c>
      <c r="R74" s="11">
        <v>25</v>
      </c>
      <c r="S74" s="11">
        <v>25</v>
      </c>
      <c r="T74" s="11">
        <v>25</v>
      </c>
      <c r="U74" s="11">
        <v>25</v>
      </c>
      <c r="V74" s="11">
        <v>25</v>
      </c>
      <c r="W74" s="11">
        <v>25</v>
      </c>
      <c r="X74" s="11">
        <v>25</v>
      </c>
      <c r="Y74" s="11">
        <v>25</v>
      </c>
      <c r="Z74" s="11">
        <v>25</v>
      </c>
      <c r="AA74" s="11">
        <v>25</v>
      </c>
      <c r="AB74" s="11">
        <v>25</v>
      </c>
      <c r="AC74" s="11">
        <v>25</v>
      </c>
      <c r="AD74" s="11">
        <v>26.414285714285999</v>
      </c>
      <c r="AE74" s="11">
        <v>25</v>
      </c>
      <c r="AF74" s="11">
        <v>25</v>
      </c>
      <c r="AG74" s="11">
        <v>25</v>
      </c>
      <c r="AH74" s="11">
        <v>25</v>
      </c>
      <c r="AI74" s="11">
        <v>25</v>
      </c>
      <c r="AJ74" s="11">
        <v>26.414285714285999</v>
      </c>
      <c r="AK74" s="11">
        <v>25</v>
      </c>
      <c r="AL74" s="11">
        <v>25</v>
      </c>
      <c r="AM74" s="11">
        <v>25</v>
      </c>
      <c r="AN74" s="11">
        <v>25</v>
      </c>
      <c r="AO74" s="11">
        <v>25</v>
      </c>
      <c r="AP74" s="11">
        <v>25</v>
      </c>
      <c r="AQ74" s="11">
        <v>25</v>
      </c>
      <c r="AR74" s="11">
        <v>25</v>
      </c>
      <c r="AS74" s="11">
        <v>25</v>
      </c>
      <c r="AT74" s="11">
        <v>25</v>
      </c>
      <c r="AU74" s="11">
        <v>25</v>
      </c>
      <c r="AV74" s="11">
        <v>25</v>
      </c>
      <c r="AW74" s="11">
        <v>25</v>
      </c>
      <c r="AX74" s="11">
        <v>25</v>
      </c>
      <c r="AY74" s="11">
        <v>25</v>
      </c>
      <c r="AZ74" s="11">
        <v>25</v>
      </c>
      <c r="BA74" s="11">
        <v>25</v>
      </c>
      <c r="BB74" s="11">
        <v>25</v>
      </c>
      <c r="BC74" s="11">
        <v>26.414285714285999</v>
      </c>
      <c r="BD74" s="11">
        <v>25</v>
      </c>
      <c r="BE74" s="11">
        <v>25</v>
      </c>
      <c r="BF74" s="11">
        <v>25</v>
      </c>
      <c r="BG74" s="11">
        <v>25</v>
      </c>
      <c r="BH74" s="11">
        <v>25</v>
      </c>
      <c r="BI74" s="11">
        <v>25</v>
      </c>
      <c r="BJ74" s="11">
        <v>25</v>
      </c>
      <c r="BK74" s="11">
        <v>26.414285714285999</v>
      </c>
      <c r="BL74" s="11">
        <v>25</v>
      </c>
      <c r="BM74" s="11">
        <v>25</v>
      </c>
      <c r="BN74" s="12">
        <v>30</v>
      </c>
      <c r="BO74" s="11">
        <v>25.091244239630999</v>
      </c>
      <c r="BP74" s="11"/>
      <c r="BQ74" s="11"/>
      <c r="BR74" s="11"/>
    </row>
    <row r="75" spans="1:70" ht="14.25" customHeight="1" x14ac:dyDescent="0.35">
      <c r="A75" s="3" t="s">
        <v>103</v>
      </c>
      <c r="B75" s="3" t="s">
        <v>80</v>
      </c>
      <c r="C75" s="10">
        <v>0</v>
      </c>
      <c r="D75" s="11">
        <v>29.9</v>
      </c>
      <c r="E75" s="11">
        <v>29.9</v>
      </c>
      <c r="F75" s="11">
        <v>29.9</v>
      </c>
      <c r="G75" s="11">
        <v>29.9</v>
      </c>
      <c r="H75" s="11">
        <v>29.9</v>
      </c>
      <c r="I75" s="11">
        <v>29.9</v>
      </c>
      <c r="J75" s="11">
        <v>29.9</v>
      </c>
      <c r="K75" s="11">
        <v>25.7</v>
      </c>
      <c r="L75" s="11">
        <v>25</v>
      </c>
      <c r="M75" s="11">
        <v>25</v>
      </c>
      <c r="N75" s="11">
        <v>25</v>
      </c>
      <c r="O75" s="11">
        <v>25</v>
      </c>
      <c r="P75" s="11">
        <v>25</v>
      </c>
      <c r="Q75" s="11">
        <v>25</v>
      </c>
      <c r="R75" s="11">
        <v>25</v>
      </c>
      <c r="S75" s="11">
        <v>25</v>
      </c>
      <c r="T75" s="11">
        <v>25</v>
      </c>
      <c r="U75" s="11">
        <v>25</v>
      </c>
      <c r="V75" s="11">
        <v>25</v>
      </c>
      <c r="W75" s="11">
        <v>25</v>
      </c>
      <c r="X75" s="11">
        <v>25</v>
      </c>
      <c r="Y75" s="11">
        <v>25</v>
      </c>
      <c r="Z75" s="11">
        <v>25</v>
      </c>
      <c r="AA75" s="11">
        <v>25</v>
      </c>
      <c r="AB75" s="11">
        <v>25</v>
      </c>
      <c r="AC75" s="11">
        <v>25</v>
      </c>
      <c r="AD75" s="11">
        <v>25.7</v>
      </c>
      <c r="AE75" s="11">
        <v>25</v>
      </c>
      <c r="AF75" s="11">
        <v>25</v>
      </c>
      <c r="AG75" s="11">
        <v>25</v>
      </c>
      <c r="AH75" s="11">
        <v>25</v>
      </c>
      <c r="AI75" s="11">
        <v>25</v>
      </c>
      <c r="AJ75" s="11">
        <v>25.7</v>
      </c>
      <c r="AK75" s="11">
        <v>25</v>
      </c>
      <c r="AL75" s="11">
        <v>25</v>
      </c>
      <c r="AM75" s="11">
        <v>25</v>
      </c>
      <c r="AN75" s="11">
        <v>25</v>
      </c>
      <c r="AO75" s="11">
        <v>25</v>
      </c>
      <c r="AP75" s="11">
        <v>25</v>
      </c>
      <c r="AQ75" s="11">
        <v>25</v>
      </c>
      <c r="AR75" s="11">
        <v>25</v>
      </c>
      <c r="AS75" s="11">
        <v>25</v>
      </c>
      <c r="AT75" s="11">
        <v>25</v>
      </c>
      <c r="AU75" s="11">
        <v>25</v>
      </c>
      <c r="AV75" s="11">
        <v>25</v>
      </c>
      <c r="AW75" s="11">
        <v>25</v>
      </c>
      <c r="AX75" s="11">
        <v>25</v>
      </c>
      <c r="AY75" s="11">
        <v>25</v>
      </c>
      <c r="AZ75" s="11">
        <v>25</v>
      </c>
      <c r="BA75" s="11">
        <v>25</v>
      </c>
      <c r="BB75" s="11">
        <v>25</v>
      </c>
      <c r="BC75" s="11">
        <v>25.7</v>
      </c>
      <c r="BD75" s="11">
        <v>25</v>
      </c>
      <c r="BE75" s="11">
        <v>25</v>
      </c>
      <c r="BF75" s="11">
        <v>25</v>
      </c>
      <c r="BG75" s="11">
        <v>29.9</v>
      </c>
      <c r="BH75" s="11">
        <v>29.9</v>
      </c>
      <c r="BI75" s="11">
        <v>29.9</v>
      </c>
      <c r="BJ75" s="11">
        <v>29.9</v>
      </c>
      <c r="BK75" s="11">
        <v>29.9</v>
      </c>
      <c r="BL75" s="11">
        <v>29.9</v>
      </c>
      <c r="BM75" s="11">
        <v>29.9</v>
      </c>
      <c r="BN75" s="12">
        <v>29.9</v>
      </c>
      <c r="BO75" s="11">
        <v>26.151612903225999</v>
      </c>
      <c r="BP75" s="11"/>
      <c r="BQ75" s="11"/>
      <c r="BR75" s="11"/>
    </row>
    <row r="76" spans="1:70" ht="14.25" customHeight="1" x14ac:dyDescent="0.35">
      <c r="A76" s="3" t="s">
        <v>103</v>
      </c>
      <c r="B76" s="3" t="s">
        <v>81</v>
      </c>
      <c r="C76" s="10">
        <v>0</v>
      </c>
      <c r="D76" s="11">
        <v>5.9</v>
      </c>
      <c r="E76" s="11">
        <v>5.9</v>
      </c>
      <c r="F76" s="11">
        <v>5.9</v>
      </c>
      <c r="G76" s="11">
        <v>5.9</v>
      </c>
      <c r="H76" s="11">
        <v>5.9</v>
      </c>
      <c r="I76" s="11">
        <v>5.9</v>
      </c>
      <c r="J76" s="11">
        <v>5.9</v>
      </c>
      <c r="K76" s="11">
        <v>5.9</v>
      </c>
      <c r="L76" s="11">
        <v>5.9</v>
      </c>
      <c r="M76" s="11">
        <v>5.9</v>
      </c>
      <c r="N76" s="11">
        <v>5.9</v>
      </c>
      <c r="O76" s="11">
        <v>5.9</v>
      </c>
      <c r="P76" s="11">
        <v>5.9</v>
      </c>
      <c r="Q76" s="11">
        <v>5.9</v>
      </c>
      <c r="R76" s="11">
        <v>5.9</v>
      </c>
      <c r="S76" s="11">
        <v>5.9</v>
      </c>
      <c r="T76" s="11">
        <v>5.9</v>
      </c>
      <c r="U76" s="11">
        <v>5.9</v>
      </c>
      <c r="V76" s="11">
        <v>5.9</v>
      </c>
      <c r="W76" s="11">
        <v>5.9</v>
      </c>
      <c r="X76" s="11">
        <v>5.9</v>
      </c>
      <c r="Y76" s="11">
        <v>5.9</v>
      </c>
      <c r="Z76" s="11">
        <v>5.9</v>
      </c>
      <c r="AA76" s="11">
        <v>5.9</v>
      </c>
      <c r="AB76" s="11">
        <v>5.9</v>
      </c>
      <c r="AC76" s="11">
        <v>5.9</v>
      </c>
      <c r="AD76" s="11">
        <v>5.9</v>
      </c>
      <c r="AE76" s="11">
        <v>5.9</v>
      </c>
      <c r="AF76" s="11">
        <v>5.9</v>
      </c>
      <c r="AG76" s="11">
        <v>5.9</v>
      </c>
      <c r="AH76" s="11">
        <v>5.9</v>
      </c>
      <c r="AI76" s="11">
        <v>5.9</v>
      </c>
      <c r="AJ76" s="11">
        <v>5.9</v>
      </c>
      <c r="AK76" s="11">
        <v>5.9</v>
      </c>
      <c r="AL76" s="11">
        <v>5.9</v>
      </c>
      <c r="AM76" s="11">
        <v>5.9</v>
      </c>
      <c r="AN76" s="11">
        <v>5.9</v>
      </c>
      <c r="AO76" s="11">
        <v>5.9</v>
      </c>
      <c r="AP76" s="11">
        <v>5.9</v>
      </c>
      <c r="AQ76" s="11">
        <v>5.9</v>
      </c>
      <c r="AR76" s="11">
        <v>5.9</v>
      </c>
      <c r="AS76" s="11">
        <v>5.9</v>
      </c>
      <c r="AT76" s="11">
        <v>5.9</v>
      </c>
      <c r="AU76" s="11">
        <v>5.9</v>
      </c>
      <c r="AV76" s="11">
        <v>5.9</v>
      </c>
      <c r="AW76" s="11">
        <v>5.9</v>
      </c>
      <c r="AX76" s="11">
        <v>5.9</v>
      </c>
      <c r="AY76" s="11">
        <v>5.9</v>
      </c>
      <c r="AZ76" s="11">
        <v>5.9</v>
      </c>
      <c r="BA76" s="11">
        <v>5.9</v>
      </c>
      <c r="BB76" s="11">
        <v>5.9</v>
      </c>
      <c r="BC76" s="11">
        <v>5.9</v>
      </c>
      <c r="BD76" s="11">
        <v>5.9</v>
      </c>
      <c r="BE76" s="11">
        <v>5.9</v>
      </c>
      <c r="BF76" s="11">
        <v>5.9</v>
      </c>
      <c r="BG76" s="11">
        <v>5.9</v>
      </c>
      <c r="BH76" s="11">
        <v>5.9</v>
      </c>
      <c r="BI76" s="11">
        <v>7.33</v>
      </c>
      <c r="BJ76" s="11">
        <v>7.33</v>
      </c>
      <c r="BK76" s="11">
        <v>7.33</v>
      </c>
      <c r="BL76" s="11">
        <v>7.33</v>
      </c>
      <c r="BM76" s="11">
        <v>7.33</v>
      </c>
      <c r="BN76" s="12">
        <v>7.9</v>
      </c>
      <c r="BO76" s="11">
        <v>6.0153225806451998</v>
      </c>
      <c r="BP76" s="11"/>
      <c r="BQ76" s="11"/>
      <c r="BR76" s="11"/>
    </row>
    <row r="77" spans="1:70" ht="14.25" customHeight="1" x14ac:dyDescent="0.35">
      <c r="A77" s="3" t="s">
        <v>103</v>
      </c>
      <c r="B77" s="3" t="s">
        <v>82</v>
      </c>
      <c r="C77" s="10">
        <v>0</v>
      </c>
      <c r="D77" s="11">
        <v>5.61</v>
      </c>
      <c r="E77" s="11">
        <v>5.61</v>
      </c>
      <c r="F77" s="11">
        <v>5.61</v>
      </c>
      <c r="G77" s="11">
        <v>5.61</v>
      </c>
      <c r="H77" s="11">
        <v>5.61</v>
      </c>
      <c r="I77" s="11">
        <v>5.61</v>
      </c>
      <c r="J77" s="11">
        <v>5.61</v>
      </c>
      <c r="K77" s="11">
        <v>6.76</v>
      </c>
      <c r="L77" s="11">
        <v>7.9</v>
      </c>
      <c r="M77" s="11">
        <v>7.9</v>
      </c>
      <c r="N77" s="11">
        <v>7.9</v>
      </c>
      <c r="O77" s="11">
        <v>7.9</v>
      </c>
      <c r="P77" s="11">
        <v>3.9</v>
      </c>
      <c r="Q77" s="11">
        <v>3.9</v>
      </c>
      <c r="R77" s="11">
        <v>3.9</v>
      </c>
      <c r="S77" s="11">
        <v>3.9</v>
      </c>
      <c r="T77" s="11">
        <v>5.9</v>
      </c>
      <c r="U77" s="11">
        <v>4.47</v>
      </c>
      <c r="V77" s="11">
        <v>4.47</v>
      </c>
      <c r="W77" s="11">
        <v>3.9</v>
      </c>
      <c r="X77" s="11">
        <v>3.9</v>
      </c>
      <c r="Y77" s="11">
        <v>5.61</v>
      </c>
      <c r="Z77" s="11">
        <v>7.9</v>
      </c>
      <c r="AA77" s="11">
        <v>7.9</v>
      </c>
      <c r="AB77" s="11">
        <v>7.9</v>
      </c>
      <c r="AC77" s="11">
        <v>7.9</v>
      </c>
      <c r="AD77" s="11">
        <v>7.9</v>
      </c>
      <c r="AE77" s="11">
        <v>7.9</v>
      </c>
      <c r="AF77" s="11">
        <v>7.9</v>
      </c>
      <c r="AG77" s="11">
        <v>7.9</v>
      </c>
      <c r="AH77" s="11">
        <v>7.9</v>
      </c>
      <c r="AI77" s="11">
        <v>7.9</v>
      </c>
      <c r="AJ77" s="11">
        <v>7.9</v>
      </c>
      <c r="AK77" s="11">
        <v>7.9</v>
      </c>
      <c r="AL77" s="11">
        <v>7.9</v>
      </c>
      <c r="AM77" s="11">
        <v>7.9</v>
      </c>
      <c r="AN77" s="11">
        <v>7.9</v>
      </c>
      <c r="AO77" s="11">
        <v>7.9</v>
      </c>
      <c r="AP77" s="11">
        <v>7.9</v>
      </c>
      <c r="AQ77" s="11">
        <v>7.9</v>
      </c>
      <c r="AR77" s="11">
        <v>7.9</v>
      </c>
      <c r="AS77" s="11">
        <v>7.9</v>
      </c>
      <c r="AT77" s="11">
        <v>5.9</v>
      </c>
      <c r="AU77" s="11">
        <v>5.9</v>
      </c>
      <c r="AV77" s="11">
        <v>5.9</v>
      </c>
      <c r="AW77" s="11">
        <v>5.9</v>
      </c>
      <c r="AX77" s="11">
        <v>5.9</v>
      </c>
      <c r="AY77" s="11">
        <v>5.9</v>
      </c>
      <c r="AZ77" s="11">
        <v>5.9</v>
      </c>
      <c r="BA77" s="11">
        <v>5.9</v>
      </c>
      <c r="BB77" s="11">
        <v>5.9</v>
      </c>
      <c r="BC77" s="11">
        <v>5.9</v>
      </c>
      <c r="BD77" s="11">
        <v>5.9</v>
      </c>
      <c r="BE77" s="11">
        <v>5.9</v>
      </c>
      <c r="BF77" s="11">
        <v>5.9</v>
      </c>
      <c r="BG77" s="11">
        <v>5.9</v>
      </c>
      <c r="BH77" s="11">
        <v>5.9</v>
      </c>
      <c r="BI77" s="11">
        <v>7.9</v>
      </c>
      <c r="BJ77" s="11">
        <v>7.9</v>
      </c>
      <c r="BK77" s="11">
        <v>7.9</v>
      </c>
      <c r="BL77" s="11">
        <v>7.9</v>
      </c>
      <c r="BM77" s="11">
        <v>7.9</v>
      </c>
      <c r="BN77" s="12">
        <v>7.9</v>
      </c>
      <c r="BO77" s="11">
        <v>6.5722580645160997</v>
      </c>
      <c r="BP77" s="11"/>
      <c r="BQ77" s="11"/>
      <c r="BR77" s="11"/>
    </row>
    <row r="78" spans="1:70" ht="14.25" customHeight="1" x14ac:dyDescent="0.35">
      <c r="A78" s="3" t="s">
        <v>103</v>
      </c>
      <c r="B78" s="3" t="s">
        <v>83</v>
      </c>
      <c r="C78" s="10">
        <v>0</v>
      </c>
      <c r="D78" s="11">
        <v>5.9</v>
      </c>
      <c r="E78" s="11">
        <v>5.9</v>
      </c>
      <c r="F78" s="11">
        <v>5.9</v>
      </c>
      <c r="G78" s="11">
        <v>5.9</v>
      </c>
      <c r="H78" s="11">
        <v>5.9</v>
      </c>
      <c r="I78" s="11">
        <v>5.9</v>
      </c>
      <c r="J78" s="11">
        <v>5.9</v>
      </c>
      <c r="K78" s="11">
        <v>5.9</v>
      </c>
      <c r="L78" s="11">
        <v>5.9</v>
      </c>
      <c r="M78" s="11">
        <v>5.9</v>
      </c>
      <c r="N78" s="11">
        <v>5.9</v>
      </c>
      <c r="O78" s="11">
        <v>5.9</v>
      </c>
      <c r="P78" s="11">
        <v>3.9</v>
      </c>
      <c r="Q78" s="11">
        <v>3.9</v>
      </c>
      <c r="R78" s="11">
        <v>3.9</v>
      </c>
      <c r="S78" s="11">
        <v>3.9</v>
      </c>
      <c r="T78" s="11">
        <v>5.9</v>
      </c>
      <c r="U78" s="11">
        <v>4.1900000000000004</v>
      </c>
      <c r="V78" s="11">
        <v>4.1900000000000004</v>
      </c>
      <c r="W78" s="11">
        <v>3.9</v>
      </c>
      <c r="X78" s="11">
        <v>3.9</v>
      </c>
      <c r="Y78" s="11">
        <v>5.61</v>
      </c>
      <c r="Z78" s="11">
        <v>5.9</v>
      </c>
      <c r="AA78" s="11">
        <v>5.9</v>
      </c>
      <c r="AB78" s="11">
        <v>5.9</v>
      </c>
      <c r="AC78" s="11">
        <v>5.9</v>
      </c>
      <c r="AD78" s="11">
        <v>5.9</v>
      </c>
      <c r="AE78" s="11">
        <v>5.9</v>
      </c>
      <c r="AF78" s="11">
        <v>5.9</v>
      </c>
      <c r="AG78" s="11">
        <v>5.9</v>
      </c>
      <c r="AH78" s="11">
        <v>5.9</v>
      </c>
      <c r="AI78" s="11">
        <v>5.9</v>
      </c>
      <c r="AJ78" s="11">
        <v>5.9</v>
      </c>
      <c r="AK78" s="11">
        <v>5.9</v>
      </c>
      <c r="AL78" s="11">
        <v>5.9</v>
      </c>
      <c r="AM78" s="11">
        <v>5.9</v>
      </c>
      <c r="AN78" s="11">
        <v>5.9</v>
      </c>
      <c r="AO78" s="11">
        <v>5.9</v>
      </c>
      <c r="AP78" s="11">
        <v>5.9</v>
      </c>
      <c r="AQ78" s="11">
        <v>5.9</v>
      </c>
      <c r="AR78" s="11">
        <v>5.9</v>
      </c>
      <c r="AS78" s="11">
        <v>5.9</v>
      </c>
      <c r="AT78" s="11">
        <v>5.9</v>
      </c>
      <c r="AU78" s="11">
        <v>5.9</v>
      </c>
      <c r="AV78" s="11">
        <v>5.9</v>
      </c>
      <c r="AW78" s="11">
        <v>5.9</v>
      </c>
      <c r="AX78" s="11">
        <v>5.9</v>
      </c>
      <c r="AY78" s="11">
        <v>5.9</v>
      </c>
      <c r="AZ78" s="11">
        <v>5.9</v>
      </c>
      <c r="BA78" s="11">
        <v>5.9</v>
      </c>
      <c r="BB78" s="11">
        <v>5.9</v>
      </c>
      <c r="BC78" s="11">
        <v>5.9</v>
      </c>
      <c r="BD78" s="11">
        <v>5.9</v>
      </c>
      <c r="BE78" s="11">
        <v>5.9</v>
      </c>
      <c r="BF78" s="11">
        <v>5.9</v>
      </c>
      <c r="BG78" s="11">
        <v>5.9</v>
      </c>
      <c r="BH78" s="11">
        <v>5.9</v>
      </c>
      <c r="BI78" s="11">
        <v>5.9</v>
      </c>
      <c r="BJ78" s="11">
        <v>5.9</v>
      </c>
      <c r="BK78" s="11">
        <v>5.9</v>
      </c>
      <c r="BL78" s="11">
        <v>5.9</v>
      </c>
      <c r="BM78" s="11">
        <v>5.9</v>
      </c>
      <c r="BN78" s="12">
        <v>6.9</v>
      </c>
      <c r="BO78" s="11">
        <v>5.6466129032258001</v>
      </c>
      <c r="BP78" s="11"/>
      <c r="BQ78" s="11"/>
      <c r="BR78" s="11"/>
    </row>
    <row r="79" spans="1:70" ht="14.25" customHeight="1" x14ac:dyDescent="0.35">
      <c r="A79" s="3" t="s">
        <v>103</v>
      </c>
      <c r="B79" s="3" t="s">
        <v>84</v>
      </c>
      <c r="C79" s="10">
        <v>0</v>
      </c>
      <c r="D79" s="11">
        <v>5.9</v>
      </c>
      <c r="E79" s="11">
        <v>5.9</v>
      </c>
      <c r="F79" s="11">
        <v>5.9</v>
      </c>
      <c r="G79" s="11">
        <v>5.9</v>
      </c>
      <c r="H79" s="11">
        <v>5.9</v>
      </c>
      <c r="I79" s="11">
        <v>5.9</v>
      </c>
      <c r="J79" s="11">
        <v>7.9</v>
      </c>
      <c r="K79" s="11">
        <v>7.9</v>
      </c>
      <c r="L79" s="11">
        <v>9.61</v>
      </c>
      <c r="M79" s="11">
        <v>9.9</v>
      </c>
      <c r="N79" s="11">
        <v>9.9</v>
      </c>
      <c r="O79" s="11">
        <v>9.9</v>
      </c>
      <c r="P79" s="11">
        <v>9.9</v>
      </c>
      <c r="Q79" s="11">
        <v>9.9</v>
      </c>
      <c r="R79" s="11">
        <v>9.9</v>
      </c>
      <c r="S79" s="11">
        <v>9.9</v>
      </c>
      <c r="T79" s="11">
        <v>9.9</v>
      </c>
      <c r="U79" s="11">
        <v>9.9</v>
      </c>
      <c r="V79" s="11">
        <v>9.9</v>
      </c>
      <c r="W79" s="11">
        <v>9.9</v>
      </c>
      <c r="X79" s="11">
        <v>9.9</v>
      </c>
      <c r="Y79" s="11">
        <v>9.9</v>
      </c>
      <c r="Z79" s="11">
        <v>9.9</v>
      </c>
      <c r="AA79" s="11">
        <v>9.9</v>
      </c>
      <c r="AB79" s="11">
        <v>9.9</v>
      </c>
      <c r="AC79" s="11">
        <v>9.9</v>
      </c>
      <c r="AD79" s="11">
        <v>9.9</v>
      </c>
      <c r="AE79" s="11">
        <v>9.9</v>
      </c>
      <c r="AF79" s="11">
        <v>9.9</v>
      </c>
      <c r="AG79" s="11">
        <v>9.9</v>
      </c>
      <c r="AH79" s="11">
        <v>9.9</v>
      </c>
      <c r="AI79" s="11">
        <v>9.9</v>
      </c>
      <c r="AJ79" s="11">
        <v>9.9</v>
      </c>
      <c r="AK79" s="11">
        <v>9.9</v>
      </c>
      <c r="AL79" s="11">
        <v>9.9</v>
      </c>
      <c r="AM79" s="11">
        <v>9.9</v>
      </c>
      <c r="AN79" s="11">
        <v>9.9</v>
      </c>
      <c r="AO79" s="11">
        <v>9.9</v>
      </c>
      <c r="AP79" s="11">
        <v>9.9</v>
      </c>
      <c r="AQ79" s="11">
        <v>9.9</v>
      </c>
      <c r="AR79" s="11">
        <v>9.9</v>
      </c>
      <c r="AS79" s="11">
        <v>9.9</v>
      </c>
      <c r="AT79" s="11">
        <v>9.9</v>
      </c>
      <c r="AU79" s="11">
        <v>9.9</v>
      </c>
      <c r="AV79" s="11">
        <v>9.9</v>
      </c>
      <c r="AW79" s="11">
        <v>9.9</v>
      </c>
      <c r="AX79" s="11">
        <v>9.9</v>
      </c>
      <c r="AY79" s="11">
        <v>9.9</v>
      </c>
      <c r="AZ79" s="11">
        <v>9.9</v>
      </c>
      <c r="BA79" s="11">
        <v>12.9</v>
      </c>
      <c r="BB79" s="11">
        <v>12.9</v>
      </c>
      <c r="BC79" s="11">
        <v>12.9</v>
      </c>
      <c r="BD79" s="11">
        <v>12.9</v>
      </c>
      <c r="BE79" s="11">
        <v>12.9</v>
      </c>
      <c r="BF79" s="11">
        <v>12.9</v>
      </c>
      <c r="BG79" s="11">
        <v>12.9</v>
      </c>
      <c r="BH79" s="11">
        <v>12.9</v>
      </c>
      <c r="BI79" s="11">
        <v>12.9</v>
      </c>
      <c r="BJ79" s="11">
        <v>12.9</v>
      </c>
      <c r="BK79" s="11">
        <v>12.9</v>
      </c>
      <c r="BL79" s="11">
        <v>12.9</v>
      </c>
      <c r="BM79" s="11">
        <v>12.9</v>
      </c>
      <c r="BN79" s="12">
        <v>7.9</v>
      </c>
      <c r="BO79" s="11">
        <v>10.072741935484</v>
      </c>
      <c r="BP79" s="11"/>
      <c r="BQ79" s="11"/>
      <c r="BR79" s="11"/>
    </row>
    <row r="80" spans="1:70" ht="14.25" customHeight="1" x14ac:dyDescent="0.35">
      <c r="A80" s="3" t="s">
        <v>103</v>
      </c>
      <c r="B80" s="3" t="s">
        <v>85</v>
      </c>
      <c r="C80" s="10">
        <v>0</v>
      </c>
      <c r="D80" s="11">
        <v>2.9</v>
      </c>
      <c r="E80" s="11">
        <v>2.9</v>
      </c>
      <c r="F80" s="11">
        <v>2.9</v>
      </c>
      <c r="G80" s="11">
        <v>2.9</v>
      </c>
      <c r="H80" s="11">
        <v>2.9</v>
      </c>
      <c r="I80" s="11">
        <v>2.9</v>
      </c>
      <c r="J80" s="11">
        <v>2.9</v>
      </c>
      <c r="K80" s="11">
        <v>2.9</v>
      </c>
      <c r="L80" s="11">
        <v>2.9</v>
      </c>
      <c r="M80" s="11">
        <v>2.9</v>
      </c>
      <c r="N80" s="11">
        <v>2.9</v>
      </c>
      <c r="O80" s="11">
        <v>2.9</v>
      </c>
      <c r="P80" s="11">
        <v>2.9</v>
      </c>
      <c r="Q80" s="11">
        <v>2.9</v>
      </c>
      <c r="R80" s="11">
        <v>2.9</v>
      </c>
      <c r="S80" s="11">
        <v>2.9</v>
      </c>
      <c r="T80" s="11">
        <v>2.9</v>
      </c>
      <c r="U80" s="11">
        <v>2.9</v>
      </c>
      <c r="V80" s="11">
        <v>2.9</v>
      </c>
      <c r="W80" s="11">
        <v>2.9</v>
      </c>
      <c r="X80" s="11">
        <v>2.9</v>
      </c>
      <c r="Y80" s="11">
        <v>2.9</v>
      </c>
      <c r="Z80" s="11">
        <v>2.9</v>
      </c>
      <c r="AA80" s="11">
        <v>2.9</v>
      </c>
      <c r="AB80" s="11">
        <v>2.9</v>
      </c>
      <c r="AC80" s="11">
        <v>2.9</v>
      </c>
      <c r="AD80" s="11">
        <v>2.9</v>
      </c>
      <c r="AE80" s="11">
        <v>3.9</v>
      </c>
      <c r="AF80" s="11">
        <v>3.9</v>
      </c>
      <c r="AG80" s="11">
        <v>3.9</v>
      </c>
      <c r="AH80" s="11">
        <v>3.9</v>
      </c>
      <c r="AI80" s="11">
        <v>3.9</v>
      </c>
      <c r="AJ80" s="11">
        <v>3.9</v>
      </c>
      <c r="AK80" s="11">
        <v>3.9</v>
      </c>
      <c r="AL80" s="11">
        <v>3.9</v>
      </c>
      <c r="AM80" s="11">
        <v>3.9</v>
      </c>
      <c r="AN80" s="11">
        <v>3.9</v>
      </c>
      <c r="AO80" s="11">
        <v>3.9</v>
      </c>
      <c r="AP80" s="11">
        <v>3.9</v>
      </c>
      <c r="AQ80" s="11">
        <v>3.9</v>
      </c>
      <c r="AR80" s="11">
        <v>3.9</v>
      </c>
      <c r="AS80" s="11">
        <v>3.9</v>
      </c>
      <c r="AT80" s="11">
        <v>4.9000000000000004</v>
      </c>
      <c r="AU80" s="11">
        <v>4.9000000000000004</v>
      </c>
      <c r="AV80" s="11">
        <v>4.9000000000000004</v>
      </c>
      <c r="AW80" s="11">
        <v>4.9000000000000004</v>
      </c>
      <c r="AX80" s="11">
        <v>4.9000000000000004</v>
      </c>
      <c r="AY80" s="11">
        <v>4.9000000000000004</v>
      </c>
      <c r="AZ80" s="11">
        <v>4.9000000000000004</v>
      </c>
      <c r="BA80" s="11">
        <v>4.9000000000000004</v>
      </c>
      <c r="BB80" s="11">
        <v>4.9000000000000004</v>
      </c>
      <c r="BC80" s="11">
        <v>4.9000000000000004</v>
      </c>
      <c r="BD80" s="11">
        <v>4.9000000000000004</v>
      </c>
      <c r="BE80" s="11">
        <v>4.9000000000000004</v>
      </c>
      <c r="BF80" s="11">
        <v>4.9000000000000004</v>
      </c>
      <c r="BG80" s="11">
        <v>4.9000000000000004</v>
      </c>
      <c r="BH80" s="11">
        <v>4.9000000000000004</v>
      </c>
      <c r="BI80" s="11">
        <v>4.9000000000000004</v>
      </c>
      <c r="BJ80" s="11">
        <v>4.9000000000000004</v>
      </c>
      <c r="BK80" s="11">
        <v>4.9000000000000004</v>
      </c>
      <c r="BL80" s="11">
        <v>4.9000000000000004</v>
      </c>
      <c r="BM80" s="11">
        <v>4.9000000000000004</v>
      </c>
      <c r="BN80" s="12">
        <v>4.9000000000000004</v>
      </c>
      <c r="BO80" s="11">
        <v>3.7870967741935999</v>
      </c>
      <c r="BP80" s="11"/>
      <c r="BQ80" s="11"/>
      <c r="BR80" s="11"/>
    </row>
    <row r="81" spans="1:70" ht="14.25" customHeight="1" x14ac:dyDescent="0.35">
      <c r="A81" s="3" t="s">
        <v>103</v>
      </c>
      <c r="B81" s="3" t="s">
        <v>86</v>
      </c>
      <c r="C81" s="10">
        <v>0</v>
      </c>
      <c r="D81" s="11">
        <v>3.9</v>
      </c>
      <c r="E81" s="11">
        <v>3.9</v>
      </c>
      <c r="F81" s="11">
        <v>3.9</v>
      </c>
      <c r="G81" s="11">
        <v>3.9</v>
      </c>
      <c r="H81" s="11">
        <v>3.9</v>
      </c>
      <c r="I81" s="11">
        <v>3.9</v>
      </c>
      <c r="J81" s="11">
        <v>3.9</v>
      </c>
      <c r="K81" s="11">
        <v>3.9</v>
      </c>
      <c r="L81" s="11">
        <v>3.9</v>
      </c>
      <c r="M81" s="11">
        <v>3.9</v>
      </c>
      <c r="N81" s="11">
        <v>3.9</v>
      </c>
      <c r="O81" s="11">
        <v>3.9</v>
      </c>
      <c r="P81" s="11">
        <v>3.9</v>
      </c>
      <c r="Q81" s="11">
        <v>3.9</v>
      </c>
      <c r="R81" s="11">
        <v>3.9</v>
      </c>
      <c r="S81" s="11">
        <v>3.9</v>
      </c>
      <c r="T81" s="11">
        <v>3.9</v>
      </c>
      <c r="U81" s="11">
        <v>3.9</v>
      </c>
      <c r="V81" s="11">
        <v>3.9</v>
      </c>
      <c r="W81" s="11">
        <v>3.9</v>
      </c>
      <c r="X81" s="11">
        <v>3.9</v>
      </c>
      <c r="Y81" s="11">
        <v>3.9</v>
      </c>
      <c r="Z81" s="11">
        <v>3.9</v>
      </c>
      <c r="AA81" s="11">
        <v>3.9</v>
      </c>
      <c r="AB81" s="11">
        <v>3.9</v>
      </c>
      <c r="AC81" s="11">
        <v>3.9</v>
      </c>
      <c r="AD81" s="11">
        <v>3.9</v>
      </c>
      <c r="AE81" s="11">
        <v>3.9</v>
      </c>
      <c r="AF81" s="11">
        <v>3.9</v>
      </c>
      <c r="AG81" s="11">
        <v>3.9</v>
      </c>
      <c r="AH81" s="11">
        <v>3.9</v>
      </c>
      <c r="AI81" s="11">
        <v>3.9</v>
      </c>
      <c r="AJ81" s="11">
        <v>3.9</v>
      </c>
      <c r="AK81" s="11">
        <v>3.9</v>
      </c>
      <c r="AL81" s="11">
        <v>3.9</v>
      </c>
      <c r="AM81" s="11">
        <v>3.9</v>
      </c>
      <c r="AN81" s="11">
        <v>3.9</v>
      </c>
      <c r="AO81" s="11">
        <v>3.9</v>
      </c>
      <c r="AP81" s="11">
        <v>3.9</v>
      </c>
      <c r="AQ81" s="11">
        <v>3.9</v>
      </c>
      <c r="AR81" s="11">
        <v>3.9</v>
      </c>
      <c r="AS81" s="11">
        <v>3.9</v>
      </c>
      <c r="AT81" s="11">
        <v>3.9</v>
      </c>
      <c r="AU81" s="11">
        <v>3.9</v>
      </c>
      <c r="AV81" s="11">
        <v>3.9</v>
      </c>
      <c r="AW81" s="11">
        <v>3.9</v>
      </c>
      <c r="AX81" s="11">
        <v>3.9</v>
      </c>
      <c r="AY81" s="11">
        <v>3.9</v>
      </c>
      <c r="AZ81" s="11">
        <v>3.9</v>
      </c>
      <c r="BA81" s="11">
        <v>3.9</v>
      </c>
      <c r="BB81" s="11">
        <v>3.9</v>
      </c>
      <c r="BC81" s="11">
        <v>3.9</v>
      </c>
      <c r="BD81" s="11">
        <v>3.9</v>
      </c>
      <c r="BE81" s="11">
        <v>3.9</v>
      </c>
      <c r="BF81" s="11">
        <v>3.9</v>
      </c>
      <c r="BG81" s="11">
        <v>3.9</v>
      </c>
      <c r="BH81" s="11">
        <v>3.9</v>
      </c>
      <c r="BI81" s="11">
        <v>3.9</v>
      </c>
      <c r="BJ81" s="11">
        <v>3.9</v>
      </c>
      <c r="BK81" s="11">
        <v>3.9</v>
      </c>
      <c r="BL81" s="11">
        <v>3.9</v>
      </c>
      <c r="BM81" s="11">
        <v>3.9</v>
      </c>
      <c r="BN81" s="12">
        <v>3.9</v>
      </c>
      <c r="BO81" s="11">
        <v>3.9</v>
      </c>
      <c r="BP81" s="11"/>
      <c r="BQ81" s="11"/>
      <c r="BR81" s="11"/>
    </row>
    <row r="82" spans="1:70" ht="14.25" customHeight="1" x14ac:dyDescent="0.35">
      <c r="A82" s="3" t="s">
        <v>103</v>
      </c>
      <c r="B82" s="3" t="s">
        <v>87</v>
      </c>
      <c r="C82" s="10">
        <v>0</v>
      </c>
      <c r="D82" s="11">
        <v>9.9</v>
      </c>
      <c r="E82" s="11">
        <v>9.9</v>
      </c>
      <c r="F82" s="11">
        <v>9.9</v>
      </c>
      <c r="G82" s="11">
        <v>9.9</v>
      </c>
      <c r="H82" s="11">
        <v>9.9</v>
      </c>
      <c r="I82" s="11">
        <v>9.9</v>
      </c>
      <c r="J82" s="11">
        <v>9.9</v>
      </c>
      <c r="K82" s="11">
        <v>9.9</v>
      </c>
      <c r="L82" s="11">
        <v>9.9</v>
      </c>
      <c r="M82" s="11">
        <v>9.9</v>
      </c>
      <c r="N82" s="11">
        <v>9.9</v>
      </c>
      <c r="O82" s="11">
        <v>9.9</v>
      </c>
      <c r="P82" s="11">
        <v>11.9</v>
      </c>
      <c r="Q82" s="11">
        <v>9.9</v>
      </c>
      <c r="R82" s="11">
        <v>9.9</v>
      </c>
      <c r="S82" s="11">
        <v>10.19</v>
      </c>
      <c r="T82" s="11">
        <v>11.9</v>
      </c>
      <c r="U82" s="11">
        <v>10.47</v>
      </c>
      <c r="V82" s="11">
        <v>10.47</v>
      </c>
      <c r="W82" s="11">
        <v>9.9</v>
      </c>
      <c r="X82" s="11">
        <v>9.9</v>
      </c>
      <c r="Y82" s="11">
        <v>11.33</v>
      </c>
      <c r="Z82" s="11">
        <v>11.9</v>
      </c>
      <c r="AA82" s="11">
        <v>11.9</v>
      </c>
      <c r="AB82" s="11">
        <v>11.9</v>
      </c>
      <c r="AC82" s="11">
        <v>11.9</v>
      </c>
      <c r="AD82" s="11">
        <v>11.9</v>
      </c>
      <c r="AE82" s="11">
        <v>11.9</v>
      </c>
      <c r="AF82" s="11">
        <v>11.9</v>
      </c>
      <c r="AG82" s="11">
        <v>11.9</v>
      </c>
      <c r="AH82" s="11">
        <v>11.9</v>
      </c>
      <c r="AI82" s="11">
        <v>11.9</v>
      </c>
      <c r="AJ82" s="11">
        <v>13.91</v>
      </c>
      <c r="AK82" s="11">
        <v>13.91</v>
      </c>
      <c r="AL82" s="11">
        <v>13.91</v>
      </c>
      <c r="AM82" s="11">
        <v>13.91</v>
      </c>
      <c r="AN82" s="11">
        <v>13.91</v>
      </c>
      <c r="AO82" s="11">
        <v>13.91</v>
      </c>
      <c r="AP82" s="11">
        <v>11.9</v>
      </c>
      <c r="AQ82" s="11">
        <v>11.9</v>
      </c>
      <c r="AR82" s="11">
        <v>11.9</v>
      </c>
      <c r="AS82" s="11">
        <v>11.9</v>
      </c>
      <c r="AT82" s="11">
        <v>11.9</v>
      </c>
      <c r="AU82" s="11">
        <v>11.9</v>
      </c>
      <c r="AV82" s="11">
        <v>11.9</v>
      </c>
      <c r="AW82" s="11">
        <v>11.9</v>
      </c>
      <c r="AX82" s="11">
        <v>11.9</v>
      </c>
      <c r="AY82" s="11">
        <v>11.9</v>
      </c>
      <c r="AZ82" s="11">
        <v>11.9</v>
      </c>
      <c r="BA82" s="11">
        <v>13.91</v>
      </c>
      <c r="BB82" s="11">
        <v>15.48</v>
      </c>
      <c r="BC82" s="11">
        <v>15.48</v>
      </c>
      <c r="BD82" s="11">
        <v>15.48</v>
      </c>
      <c r="BE82" s="11">
        <v>15.48</v>
      </c>
      <c r="BF82" s="11">
        <v>15.48</v>
      </c>
      <c r="BG82" s="11">
        <v>15.48</v>
      </c>
      <c r="BH82" s="11">
        <v>15.48</v>
      </c>
      <c r="BI82" s="11">
        <v>11.9</v>
      </c>
      <c r="BJ82" s="11">
        <v>11.9</v>
      </c>
      <c r="BK82" s="11">
        <v>11.9</v>
      </c>
      <c r="BL82" s="11">
        <v>11.9</v>
      </c>
      <c r="BM82" s="11">
        <v>11.9</v>
      </c>
      <c r="BN82" s="12">
        <v>12.04</v>
      </c>
      <c r="BO82" s="11">
        <v>11.932096774193999</v>
      </c>
      <c r="BP82" s="11"/>
      <c r="BQ82" s="11"/>
      <c r="BR82" s="11"/>
    </row>
    <row r="83" spans="1:70" ht="14.25" customHeight="1" x14ac:dyDescent="0.35">
      <c r="A83" s="3" t="s">
        <v>103</v>
      </c>
      <c r="B83" s="3" t="s">
        <v>88</v>
      </c>
      <c r="C83" s="10">
        <v>0</v>
      </c>
      <c r="D83" s="11">
        <v>6.9</v>
      </c>
      <c r="E83" s="11">
        <v>6.9</v>
      </c>
      <c r="F83" s="11">
        <v>6.9</v>
      </c>
      <c r="G83" s="11">
        <v>6.9</v>
      </c>
      <c r="H83" s="11">
        <v>6.9</v>
      </c>
      <c r="I83" s="11">
        <v>6.9</v>
      </c>
      <c r="J83" s="11">
        <v>6.9</v>
      </c>
      <c r="K83" s="11">
        <v>6.9</v>
      </c>
      <c r="L83" s="11">
        <v>6.9</v>
      </c>
      <c r="M83" s="11">
        <v>6.9</v>
      </c>
      <c r="N83" s="11">
        <v>6.9</v>
      </c>
      <c r="O83" s="11">
        <v>6.9</v>
      </c>
      <c r="P83" s="11">
        <v>5.9</v>
      </c>
      <c r="Q83" s="11">
        <v>5.9</v>
      </c>
      <c r="R83" s="11">
        <v>5.9</v>
      </c>
      <c r="S83" s="11">
        <v>5.9</v>
      </c>
      <c r="T83" s="11">
        <v>6.9</v>
      </c>
      <c r="U83" s="11">
        <v>6.04</v>
      </c>
      <c r="V83" s="11">
        <v>6.04</v>
      </c>
      <c r="W83" s="11">
        <v>5.9</v>
      </c>
      <c r="X83" s="11">
        <v>5.9</v>
      </c>
      <c r="Y83" s="11">
        <v>6.61</v>
      </c>
      <c r="Z83" s="11">
        <v>6.76</v>
      </c>
      <c r="AA83" s="11">
        <v>6.76</v>
      </c>
      <c r="AB83" s="11">
        <v>6.76</v>
      </c>
      <c r="AC83" s="11">
        <v>6.76</v>
      </c>
      <c r="AD83" s="11">
        <v>6.76</v>
      </c>
      <c r="AE83" s="11">
        <v>6.76</v>
      </c>
      <c r="AF83" s="11">
        <v>6.76</v>
      </c>
      <c r="AG83" s="11">
        <v>6.76</v>
      </c>
      <c r="AH83" s="11">
        <v>6.76</v>
      </c>
      <c r="AI83" s="11">
        <v>6.76</v>
      </c>
      <c r="AJ83" s="11">
        <v>6.76</v>
      </c>
      <c r="AK83" s="11">
        <v>6.76</v>
      </c>
      <c r="AL83" s="11">
        <v>6.76</v>
      </c>
      <c r="AM83" s="11">
        <v>6.76</v>
      </c>
      <c r="AN83" s="11">
        <v>6.76</v>
      </c>
      <c r="AO83" s="11">
        <v>6.76</v>
      </c>
      <c r="AP83" s="11">
        <v>6.76</v>
      </c>
      <c r="AQ83" s="11">
        <v>6.76</v>
      </c>
      <c r="AR83" s="11">
        <v>6.76</v>
      </c>
      <c r="AS83" s="11">
        <v>6.76</v>
      </c>
      <c r="AT83" s="11">
        <v>6.76</v>
      </c>
      <c r="AU83" s="11">
        <v>6.76</v>
      </c>
      <c r="AV83" s="11">
        <v>6.76</v>
      </c>
      <c r="AW83" s="11">
        <v>6.76</v>
      </c>
      <c r="AX83" s="11">
        <v>6.76</v>
      </c>
      <c r="AY83" s="11">
        <v>6.76</v>
      </c>
      <c r="AZ83" s="11">
        <v>6.76</v>
      </c>
      <c r="BA83" s="11">
        <v>6.76</v>
      </c>
      <c r="BB83" s="11">
        <v>6.76</v>
      </c>
      <c r="BC83" s="11">
        <v>6.76</v>
      </c>
      <c r="BD83" s="11">
        <v>6.76</v>
      </c>
      <c r="BE83" s="11">
        <v>6.76</v>
      </c>
      <c r="BF83" s="11">
        <v>6.76</v>
      </c>
      <c r="BG83" s="11">
        <v>6.76</v>
      </c>
      <c r="BH83" s="11">
        <v>6.76</v>
      </c>
      <c r="BI83" s="11">
        <v>6.76</v>
      </c>
      <c r="BJ83" s="11">
        <v>6.76</v>
      </c>
      <c r="BK83" s="11">
        <v>6.76</v>
      </c>
      <c r="BL83" s="11">
        <v>6.76</v>
      </c>
      <c r="BM83" s="11">
        <v>6.76</v>
      </c>
      <c r="BN83" s="12">
        <v>6.76</v>
      </c>
      <c r="BO83" s="11">
        <v>6.6804838709677004</v>
      </c>
      <c r="BP83" s="11"/>
      <c r="BQ83" s="11"/>
      <c r="BR83" s="11"/>
    </row>
    <row r="84" spans="1:70" ht="14.25" customHeight="1" x14ac:dyDescent="0.35">
      <c r="A84" s="3" t="s">
        <v>103</v>
      </c>
      <c r="B84" s="3" t="s">
        <v>89</v>
      </c>
      <c r="C84" s="10">
        <v>0</v>
      </c>
      <c r="D84" s="11">
        <v>5.9</v>
      </c>
      <c r="E84" s="11">
        <v>5.9</v>
      </c>
      <c r="F84" s="11">
        <v>5.9</v>
      </c>
      <c r="G84" s="11">
        <v>5.9</v>
      </c>
      <c r="H84" s="11">
        <v>5.9</v>
      </c>
      <c r="I84" s="11">
        <v>5.9</v>
      </c>
      <c r="J84" s="11">
        <v>5.9</v>
      </c>
      <c r="K84" s="11">
        <v>5.9</v>
      </c>
      <c r="L84" s="11">
        <v>5.9</v>
      </c>
      <c r="M84" s="11">
        <v>5.9</v>
      </c>
      <c r="N84" s="11">
        <v>5.9</v>
      </c>
      <c r="O84" s="11">
        <v>5.9</v>
      </c>
      <c r="P84" s="11">
        <v>5.9</v>
      </c>
      <c r="Q84" s="11">
        <v>8.0399999999999991</v>
      </c>
      <c r="R84" s="11">
        <v>5.9</v>
      </c>
      <c r="S84" s="11">
        <v>5.9</v>
      </c>
      <c r="T84" s="11">
        <v>8.9</v>
      </c>
      <c r="U84" s="11">
        <v>8.9</v>
      </c>
      <c r="V84" s="11">
        <v>8.9</v>
      </c>
      <c r="W84" s="11">
        <v>5.9</v>
      </c>
      <c r="X84" s="11">
        <v>5.9</v>
      </c>
      <c r="Y84" s="11">
        <v>8.0399999999999991</v>
      </c>
      <c r="Z84" s="11">
        <v>8.9</v>
      </c>
      <c r="AA84" s="11">
        <v>8.9</v>
      </c>
      <c r="AB84" s="11">
        <v>8.9</v>
      </c>
      <c r="AC84" s="11">
        <v>12.16</v>
      </c>
      <c r="AD84" s="11">
        <v>12.16</v>
      </c>
      <c r="AE84" s="11">
        <v>12.16</v>
      </c>
      <c r="AF84" s="11">
        <v>12.16</v>
      </c>
      <c r="AG84" s="11">
        <v>12.16</v>
      </c>
      <c r="AH84" s="11">
        <v>12.16</v>
      </c>
      <c r="AI84" s="11">
        <v>12.16</v>
      </c>
      <c r="AJ84" s="11">
        <v>12.16</v>
      </c>
      <c r="AK84" s="11">
        <v>12.16</v>
      </c>
      <c r="AL84" s="11">
        <v>12.16</v>
      </c>
      <c r="AM84" s="11">
        <v>12.16</v>
      </c>
      <c r="AN84" s="11">
        <v>12.16</v>
      </c>
      <c r="AO84" s="11">
        <v>12.16</v>
      </c>
      <c r="AP84" s="11">
        <v>12.16</v>
      </c>
      <c r="AQ84" s="11">
        <v>12.16</v>
      </c>
      <c r="AR84" s="11">
        <v>12.16</v>
      </c>
      <c r="AS84" s="11">
        <v>12.16</v>
      </c>
      <c r="AT84" s="11">
        <v>12.16</v>
      </c>
      <c r="AU84" s="11">
        <v>12.16</v>
      </c>
      <c r="AV84" s="11">
        <v>12.16</v>
      </c>
      <c r="AW84" s="11">
        <v>12.16</v>
      </c>
      <c r="AX84" s="11">
        <v>12.16</v>
      </c>
      <c r="AY84" s="11">
        <v>12.16</v>
      </c>
      <c r="AZ84" s="11">
        <v>12.16</v>
      </c>
      <c r="BA84" s="11">
        <v>12.16</v>
      </c>
      <c r="BB84" s="11">
        <v>12.16</v>
      </c>
      <c r="BC84" s="11">
        <v>12.16</v>
      </c>
      <c r="BD84" s="11">
        <v>12.16</v>
      </c>
      <c r="BE84" s="11">
        <v>12.16</v>
      </c>
      <c r="BF84" s="11">
        <v>12.16</v>
      </c>
      <c r="BG84" s="11">
        <v>12.16</v>
      </c>
      <c r="BH84" s="11">
        <v>12.16</v>
      </c>
      <c r="BI84" s="11">
        <v>12.16</v>
      </c>
      <c r="BJ84" s="11">
        <v>12.16</v>
      </c>
      <c r="BK84" s="11">
        <v>12.16</v>
      </c>
      <c r="BL84" s="11">
        <v>12.16</v>
      </c>
      <c r="BM84" s="11">
        <v>12.16</v>
      </c>
      <c r="BN84" s="12">
        <v>14.7</v>
      </c>
      <c r="BO84" s="11">
        <v>9.9951612903225993</v>
      </c>
      <c r="BP84" s="11"/>
      <c r="BQ84" s="11"/>
      <c r="BR84" s="11"/>
    </row>
    <row r="85" spans="1:70" ht="14.25" customHeight="1" x14ac:dyDescent="0.35">
      <c r="A85" s="3" t="s">
        <v>103</v>
      </c>
      <c r="B85" s="3" t="s">
        <v>90</v>
      </c>
      <c r="C85" s="10">
        <v>0</v>
      </c>
      <c r="D85" s="11">
        <v>19.899999999999999</v>
      </c>
      <c r="E85" s="11">
        <v>19.899999999999999</v>
      </c>
      <c r="F85" s="11">
        <v>19.899999999999999</v>
      </c>
      <c r="G85" s="11">
        <v>19.899999999999999</v>
      </c>
      <c r="H85" s="11">
        <v>19.899999999999999</v>
      </c>
      <c r="I85" s="11">
        <v>19.899999999999999</v>
      </c>
      <c r="J85" s="11">
        <v>19.899999999999999</v>
      </c>
      <c r="K85" s="11">
        <v>19.899999999999999</v>
      </c>
      <c r="L85" s="11">
        <v>19.899999999999999</v>
      </c>
      <c r="M85" s="11">
        <v>21.33</v>
      </c>
      <c r="N85" s="11">
        <v>22.04</v>
      </c>
      <c r="O85" s="11">
        <v>22.04</v>
      </c>
      <c r="P85" s="11">
        <v>23.47</v>
      </c>
      <c r="Q85" s="11">
        <v>19.899999999999999</v>
      </c>
      <c r="R85" s="11">
        <v>19.899999999999999</v>
      </c>
      <c r="S85" s="11">
        <v>19.899999999999999</v>
      </c>
      <c r="T85" s="11">
        <v>24.9</v>
      </c>
      <c r="U85" s="11">
        <v>21.33</v>
      </c>
      <c r="V85" s="11">
        <v>21.33</v>
      </c>
      <c r="W85" s="11">
        <v>19.899999999999999</v>
      </c>
      <c r="X85" s="11">
        <v>19.899999999999999</v>
      </c>
      <c r="Y85" s="11">
        <v>23.47</v>
      </c>
      <c r="Z85" s="11">
        <v>24.9</v>
      </c>
      <c r="AA85" s="11">
        <v>24.9</v>
      </c>
      <c r="AB85" s="11">
        <v>24.9</v>
      </c>
      <c r="AC85" s="11">
        <v>24.61</v>
      </c>
      <c r="AD85" s="11">
        <v>24.61</v>
      </c>
      <c r="AE85" s="11">
        <v>24.61</v>
      </c>
      <c r="AF85" s="11">
        <v>24.61</v>
      </c>
      <c r="AG85" s="11">
        <v>24.61</v>
      </c>
      <c r="AH85" s="11">
        <v>24.61</v>
      </c>
      <c r="AI85" s="11">
        <v>24.61</v>
      </c>
      <c r="AJ85" s="11">
        <v>24.9</v>
      </c>
      <c r="AK85" s="11">
        <v>24.9</v>
      </c>
      <c r="AL85" s="11">
        <v>24.9</v>
      </c>
      <c r="AM85" s="11">
        <v>24.9</v>
      </c>
      <c r="AN85" s="11">
        <v>24.61</v>
      </c>
      <c r="AO85" s="11">
        <v>24.61</v>
      </c>
      <c r="AP85" s="11">
        <v>23.47</v>
      </c>
      <c r="AQ85" s="11">
        <v>23.47</v>
      </c>
      <c r="AR85" s="11">
        <v>23.47</v>
      </c>
      <c r="AS85" s="11">
        <v>23.47</v>
      </c>
      <c r="AT85" s="11">
        <v>23.47</v>
      </c>
      <c r="AU85" s="11">
        <v>23.47</v>
      </c>
      <c r="AV85" s="11">
        <v>23.47</v>
      </c>
      <c r="AW85" s="11">
        <v>24.61</v>
      </c>
      <c r="AX85" s="11">
        <v>24.61</v>
      </c>
      <c r="AY85" s="11">
        <v>24.61</v>
      </c>
      <c r="AZ85" s="11">
        <v>24.61</v>
      </c>
      <c r="BA85" s="11">
        <v>24.61</v>
      </c>
      <c r="BB85" s="11">
        <v>24.61</v>
      </c>
      <c r="BC85" s="11">
        <v>24.61</v>
      </c>
      <c r="BD85" s="11">
        <v>24.61</v>
      </c>
      <c r="BE85" s="11">
        <v>24.61</v>
      </c>
      <c r="BF85" s="11">
        <v>24.61</v>
      </c>
      <c r="BG85" s="11">
        <v>24.61</v>
      </c>
      <c r="BH85" s="11">
        <v>28.9</v>
      </c>
      <c r="BI85" s="11">
        <v>28.9</v>
      </c>
      <c r="BJ85" s="11">
        <v>28.9</v>
      </c>
      <c r="BK85" s="11">
        <v>28.9</v>
      </c>
      <c r="BL85" s="11">
        <v>28.9</v>
      </c>
      <c r="BM85" s="11">
        <v>28.9</v>
      </c>
      <c r="BN85" s="12">
        <v>26.9</v>
      </c>
      <c r="BO85" s="11">
        <v>23.591935483871001</v>
      </c>
      <c r="BP85" s="11"/>
      <c r="BQ85" s="11"/>
      <c r="BR85" s="11"/>
    </row>
    <row r="86" spans="1:70" ht="14.25" customHeight="1" x14ac:dyDescent="0.35">
      <c r="A86" s="3" t="s">
        <v>103</v>
      </c>
      <c r="B86" s="3" t="s">
        <v>91</v>
      </c>
      <c r="C86" s="10">
        <v>0</v>
      </c>
      <c r="D86" s="11">
        <v>2.9</v>
      </c>
      <c r="E86" s="11">
        <v>2.9</v>
      </c>
      <c r="F86" s="11">
        <v>3.9</v>
      </c>
      <c r="G86" s="11">
        <v>3.9</v>
      </c>
      <c r="H86" s="11">
        <v>3.9</v>
      </c>
      <c r="I86" s="11">
        <v>3.9</v>
      </c>
      <c r="J86" s="11">
        <v>3.9</v>
      </c>
      <c r="K86" s="11">
        <v>3.9</v>
      </c>
      <c r="L86" s="11">
        <v>3.9</v>
      </c>
      <c r="M86" s="11">
        <v>3.9</v>
      </c>
      <c r="N86" s="11">
        <v>3.9</v>
      </c>
      <c r="O86" s="11">
        <v>3.9</v>
      </c>
      <c r="P86" s="11">
        <v>3.9</v>
      </c>
      <c r="Q86" s="11">
        <v>3.9</v>
      </c>
      <c r="R86" s="11">
        <v>3.9</v>
      </c>
      <c r="S86" s="11">
        <v>2.9</v>
      </c>
      <c r="T86" s="11">
        <v>3.9</v>
      </c>
      <c r="U86" s="11">
        <v>3.04</v>
      </c>
      <c r="V86" s="11">
        <v>3.04</v>
      </c>
      <c r="W86" s="11">
        <v>2.9</v>
      </c>
      <c r="X86" s="11">
        <v>2.9</v>
      </c>
      <c r="Y86" s="11">
        <v>4.33</v>
      </c>
      <c r="Z86" s="11">
        <v>4.9000000000000004</v>
      </c>
      <c r="AA86" s="11">
        <v>4.9000000000000004</v>
      </c>
      <c r="AB86" s="11">
        <v>4.9000000000000004</v>
      </c>
      <c r="AC86" s="11">
        <v>4.9000000000000004</v>
      </c>
      <c r="AD86" s="11">
        <v>4.9000000000000004</v>
      </c>
      <c r="AE86" s="11">
        <v>4.9000000000000004</v>
      </c>
      <c r="AF86" s="11">
        <v>4.9000000000000004</v>
      </c>
      <c r="AG86" s="11">
        <v>4.9000000000000004</v>
      </c>
      <c r="AH86" s="11">
        <v>4.9000000000000004</v>
      </c>
      <c r="AI86" s="11">
        <v>4.9000000000000004</v>
      </c>
      <c r="AJ86" s="11">
        <v>4.9000000000000004</v>
      </c>
      <c r="AK86" s="11">
        <v>4.9000000000000004</v>
      </c>
      <c r="AL86" s="11">
        <v>4.9000000000000004</v>
      </c>
      <c r="AM86" s="11">
        <v>4.9000000000000004</v>
      </c>
      <c r="AN86" s="11">
        <v>4.9000000000000004</v>
      </c>
      <c r="AO86" s="11">
        <v>4.9000000000000004</v>
      </c>
      <c r="AP86" s="11">
        <v>4.9000000000000004</v>
      </c>
      <c r="AQ86" s="11">
        <v>4.9000000000000004</v>
      </c>
      <c r="AR86" s="11">
        <v>4.9000000000000004</v>
      </c>
      <c r="AS86" s="11">
        <v>4.9000000000000004</v>
      </c>
      <c r="AT86" s="11">
        <v>5.15</v>
      </c>
      <c r="AU86" s="11">
        <v>5.15</v>
      </c>
      <c r="AV86" s="11">
        <v>5.15</v>
      </c>
      <c r="AW86" s="11">
        <v>5.15</v>
      </c>
      <c r="AX86" s="11">
        <v>5.15</v>
      </c>
      <c r="AY86" s="11">
        <v>5.15</v>
      </c>
      <c r="AZ86" s="11">
        <v>5.15</v>
      </c>
      <c r="BA86" s="11">
        <v>5.15</v>
      </c>
      <c r="BB86" s="11">
        <v>5.15</v>
      </c>
      <c r="BC86" s="11">
        <v>5.15</v>
      </c>
      <c r="BD86" s="11">
        <v>5.15</v>
      </c>
      <c r="BE86" s="11">
        <v>5.15</v>
      </c>
      <c r="BF86" s="11">
        <v>5.15</v>
      </c>
      <c r="BG86" s="11">
        <v>5.15</v>
      </c>
      <c r="BH86" s="11">
        <v>5.15</v>
      </c>
      <c r="BI86" s="11">
        <v>5.15</v>
      </c>
      <c r="BJ86" s="11">
        <v>5.15</v>
      </c>
      <c r="BK86" s="11">
        <v>5.15</v>
      </c>
      <c r="BL86" s="11">
        <v>5.15</v>
      </c>
      <c r="BM86" s="11">
        <v>5.15</v>
      </c>
      <c r="BN86" s="12">
        <v>5.9</v>
      </c>
      <c r="BO86" s="11">
        <v>4.5243548387096997</v>
      </c>
      <c r="BP86" s="11"/>
      <c r="BQ86" s="11"/>
      <c r="BR86" s="11"/>
    </row>
    <row r="87" spans="1:70" ht="14.25" customHeight="1" x14ac:dyDescent="0.35">
      <c r="A87" s="3" t="s">
        <v>103</v>
      </c>
      <c r="B87" s="3" t="s">
        <v>93</v>
      </c>
      <c r="C87" s="10">
        <v>8001090379399</v>
      </c>
      <c r="D87" s="11">
        <v>36.9</v>
      </c>
      <c r="E87" s="11">
        <v>36.9</v>
      </c>
      <c r="F87" s="11">
        <v>36.9</v>
      </c>
      <c r="G87" s="11">
        <v>36.9</v>
      </c>
      <c r="H87" s="11">
        <v>36.9</v>
      </c>
      <c r="I87" s="11">
        <v>33.33</v>
      </c>
      <c r="J87" s="11">
        <v>33.33</v>
      </c>
      <c r="K87" s="11">
        <v>32.75</v>
      </c>
      <c r="L87" s="11">
        <v>31</v>
      </c>
      <c r="M87" s="11">
        <v>31</v>
      </c>
      <c r="N87" s="11">
        <v>31</v>
      </c>
      <c r="O87" s="11">
        <v>31.842857142857</v>
      </c>
      <c r="P87" s="11">
        <v>31</v>
      </c>
      <c r="Q87" s="11">
        <v>31</v>
      </c>
      <c r="R87" s="11">
        <v>31</v>
      </c>
      <c r="S87" s="11">
        <v>31</v>
      </c>
      <c r="T87" s="11">
        <v>31</v>
      </c>
      <c r="U87" s="11">
        <v>31</v>
      </c>
      <c r="V87" s="11">
        <v>31</v>
      </c>
      <c r="W87" s="11">
        <v>31</v>
      </c>
      <c r="X87" s="11">
        <v>31</v>
      </c>
      <c r="Y87" s="11">
        <v>31</v>
      </c>
      <c r="Z87" s="11">
        <v>31</v>
      </c>
      <c r="AA87" s="11">
        <v>31</v>
      </c>
      <c r="AB87" s="11">
        <v>31</v>
      </c>
      <c r="AC87" s="11">
        <v>31</v>
      </c>
      <c r="AD87" s="11">
        <v>31</v>
      </c>
      <c r="AE87" s="11">
        <v>31</v>
      </c>
      <c r="AF87" s="11">
        <v>31</v>
      </c>
      <c r="AG87" s="11">
        <v>31</v>
      </c>
      <c r="AH87" s="11">
        <v>31</v>
      </c>
      <c r="AI87" s="11">
        <v>31.842857142857</v>
      </c>
      <c r="AJ87" s="11">
        <v>31.842857142857</v>
      </c>
      <c r="AK87" s="11">
        <v>31</v>
      </c>
      <c r="AL87" s="11">
        <v>31</v>
      </c>
      <c r="AM87" s="11">
        <v>36.9</v>
      </c>
      <c r="AN87" s="11">
        <v>36.9</v>
      </c>
      <c r="AO87" s="11">
        <v>36.9</v>
      </c>
      <c r="AP87" s="11">
        <v>36.9</v>
      </c>
      <c r="AQ87" s="11">
        <v>36.9</v>
      </c>
      <c r="AR87" s="11">
        <v>36.9</v>
      </c>
      <c r="AS87" s="11">
        <v>36.9</v>
      </c>
      <c r="AT87" s="11">
        <v>36.9</v>
      </c>
      <c r="AU87" s="11">
        <v>36.9</v>
      </c>
      <c r="AV87" s="11">
        <v>36.9</v>
      </c>
      <c r="AW87" s="11">
        <v>36.9</v>
      </c>
      <c r="AX87" s="11">
        <v>36.9</v>
      </c>
      <c r="AY87" s="11">
        <v>36.9</v>
      </c>
      <c r="AZ87" s="11">
        <v>36.9</v>
      </c>
      <c r="BA87" s="11">
        <v>36.9</v>
      </c>
      <c r="BB87" s="11">
        <v>36.9</v>
      </c>
      <c r="BC87" s="11">
        <v>36.9</v>
      </c>
      <c r="BD87" s="11">
        <v>36.9</v>
      </c>
      <c r="BE87" s="11">
        <v>36.9</v>
      </c>
      <c r="BF87" s="11">
        <v>36.9</v>
      </c>
      <c r="BG87" s="11">
        <v>36.9</v>
      </c>
      <c r="BH87" s="11">
        <v>36.9</v>
      </c>
      <c r="BI87" s="11">
        <v>36.9</v>
      </c>
      <c r="BJ87" s="11">
        <v>33.33</v>
      </c>
      <c r="BK87" s="11">
        <v>33.840000000000003</v>
      </c>
      <c r="BL87" s="11">
        <v>33.33</v>
      </c>
      <c r="BM87" s="11">
        <v>33.33</v>
      </c>
      <c r="BN87" s="12">
        <v>36.9</v>
      </c>
      <c r="BO87" s="11">
        <v>33.967235023042001</v>
      </c>
      <c r="BP87" s="11"/>
      <c r="BQ87" s="11"/>
      <c r="BR87" s="11"/>
    </row>
    <row r="88" spans="1:70" ht="14.25" customHeight="1" x14ac:dyDescent="0.35">
      <c r="A88" s="3" t="s">
        <v>103</v>
      </c>
      <c r="B88" s="3" t="s">
        <v>94</v>
      </c>
      <c r="C88" s="10">
        <v>7290015733205</v>
      </c>
      <c r="D88" s="11">
        <v>60.9</v>
      </c>
      <c r="E88" s="11">
        <v>60.9</v>
      </c>
      <c r="F88" s="11">
        <v>60.9</v>
      </c>
      <c r="G88" s="11">
        <v>60.9</v>
      </c>
      <c r="H88" s="11">
        <v>60.9</v>
      </c>
      <c r="I88" s="11">
        <v>60.9</v>
      </c>
      <c r="J88" s="11">
        <v>60.9</v>
      </c>
      <c r="K88" s="11">
        <v>58.9</v>
      </c>
      <c r="L88" s="11">
        <v>58.9</v>
      </c>
      <c r="M88" s="11">
        <v>58.9</v>
      </c>
      <c r="N88" s="11">
        <v>58.9</v>
      </c>
      <c r="O88" s="11">
        <v>58.9</v>
      </c>
      <c r="P88" s="11">
        <v>49.9</v>
      </c>
      <c r="Q88" s="11">
        <v>49.9</v>
      </c>
      <c r="R88" s="11">
        <v>49.9</v>
      </c>
      <c r="S88" s="11">
        <v>49.9</v>
      </c>
      <c r="T88" s="11"/>
      <c r="U88" s="11"/>
      <c r="V88" s="11">
        <v>49.9</v>
      </c>
      <c r="W88" s="11">
        <v>49.9</v>
      </c>
      <c r="X88" s="11">
        <v>49.9</v>
      </c>
      <c r="Y88" s="11">
        <v>49.9</v>
      </c>
      <c r="Z88" s="11">
        <v>56.475000000000001</v>
      </c>
      <c r="AA88" s="11">
        <v>55</v>
      </c>
      <c r="AB88" s="11">
        <v>55</v>
      </c>
      <c r="AC88" s="11">
        <v>55</v>
      </c>
      <c r="AD88" s="11">
        <v>56.18</v>
      </c>
      <c r="AE88" s="11">
        <v>55</v>
      </c>
      <c r="AF88" s="11">
        <v>55.983333333333</v>
      </c>
      <c r="AG88" s="11">
        <v>55</v>
      </c>
      <c r="AH88" s="11">
        <v>55</v>
      </c>
      <c r="AI88" s="11">
        <v>55</v>
      </c>
      <c r="AJ88" s="11">
        <v>55.983333333333</v>
      </c>
      <c r="AK88" s="11">
        <v>55</v>
      </c>
      <c r="AL88" s="11">
        <v>55</v>
      </c>
      <c r="AM88" s="11">
        <v>60.9</v>
      </c>
      <c r="AN88" s="11">
        <v>60.9</v>
      </c>
      <c r="AO88" s="11">
        <v>60.9</v>
      </c>
      <c r="AP88" s="11">
        <v>60.9</v>
      </c>
      <c r="AQ88" s="11">
        <v>60.9</v>
      </c>
      <c r="AR88" s="11">
        <v>60.9</v>
      </c>
      <c r="AS88" s="11">
        <v>60.9</v>
      </c>
      <c r="AT88" s="11">
        <v>60.9</v>
      </c>
      <c r="AU88" s="11">
        <v>60.9</v>
      </c>
      <c r="AV88" s="11">
        <v>60.9</v>
      </c>
      <c r="AW88" s="11">
        <v>60.9</v>
      </c>
      <c r="AX88" s="11">
        <v>60.9</v>
      </c>
      <c r="AY88" s="11">
        <v>60.9</v>
      </c>
      <c r="AZ88" s="11">
        <v>60.9</v>
      </c>
      <c r="BA88" s="11">
        <v>60.9</v>
      </c>
      <c r="BB88" s="11">
        <v>60.9</v>
      </c>
      <c r="BC88" s="11">
        <v>60.9</v>
      </c>
      <c r="BD88" s="11">
        <v>60.9</v>
      </c>
      <c r="BE88" s="11">
        <v>60.9</v>
      </c>
      <c r="BF88" s="11">
        <v>60.9</v>
      </c>
      <c r="BG88" s="11">
        <v>60.9</v>
      </c>
      <c r="BH88" s="11">
        <v>60.9</v>
      </c>
      <c r="BI88" s="11">
        <v>60.9</v>
      </c>
      <c r="BJ88" s="11">
        <v>60.9</v>
      </c>
      <c r="BK88" s="11">
        <v>60.9</v>
      </c>
      <c r="BL88" s="11">
        <v>60.9</v>
      </c>
      <c r="BM88" s="11">
        <v>60.9</v>
      </c>
      <c r="BN88" s="12">
        <v>60.9</v>
      </c>
      <c r="BO88" s="11">
        <v>58.065361111111002</v>
      </c>
      <c r="BP88" s="11"/>
      <c r="BQ88" s="11"/>
      <c r="BR88" s="11"/>
    </row>
    <row r="89" spans="1:70" ht="14.25" customHeight="1" x14ac:dyDescent="0.35">
      <c r="A89" s="3" t="s">
        <v>103</v>
      </c>
      <c r="B89" s="3" t="s">
        <v>95</v>
      </c>
      <c r="C89" s="10">
        <v>7290015733229</v>
      </c>
      <c r="D89" s="11">
        <v>60.9</v>
      </c>
      <c r="E89" s="11">
        <v>60.9</v>
      </c>
      <c r="F89" s="11">
        <v>60.9</v>
      </c>
      <c r="G89" s="11">
        <v>60.9</v>
      </c>
      <c r="H89" s="11">
        <v>60.9</v>
      </c>
      <c r="I89" s="11">
        <v>60.9</v>
      </c>
      <c r="J89" s="11">
        <v>60.9</v>
      </c>
      <c r="K89" s="11">
        <v>58.9</v>
      </c>
      <c r="L89" s="11">
        <v>58.9</v>
      </c>
      <c r="M89" s="11">
        <v>58.9</v>
      </c>
      <c r="N89" s="11">
        <v>58.9</v>
      </c>
      <c r="O89" s="11">
        <v>58.9</v>
      </c>
      <c r="P89" s="11">
        <v>49.9</v>
      </c>
      <c r="Q89" s="11">
        <v>49.9</v>
      </c>
      <c r="R89" s="11">
        <v>49.9</v>
      </c>
      <c r="S89" s="11">
        <v>49.9</v>
      </c>
      <c r="T89" s="11">
        <v>49.9</v>
      </c>
      <c r="U89" s="11">
        <v>49.9</v>
      </c>
      <c r="V89" s="11">
        <v>49.9</v>
      </c>
      <c r="W89" s="11">
        <v>49.9</v>
      </c>
      <c r="X89" s="11">
        <v>49.9</v>
      </c>
      <c r="Y89" s="11">
        <v>49.9</v>
      </c>
      <c r="Z89" s="11">
        <v>57.36</v>
      </c>
      <c r="AA89" s="11">
        <v>55</v>
      </c>
      <c r="AB89" s="11">
        <v>55</v>
      </c>
      <c r="AC89" s="11">
        <v>55</v>
      </c>
      <c r="AD89" s="11">
        <v>56.18</v>
      </c>
      <c r="AE89" s="11">
        <v>55</v>
      </c>
      <c r="AF89" s="11">
        <v>55</v>
      </c>
      <c r="AG89" s="11">
        <v>55</v>
      </c>
      <c r="AH89" s="11">
        <v>55</v>
      </c>
      <c r="AI89" s="11">
        <v>55</v>
      </c>
      <c r="AJ89" s="11">
        <v>56.18</v>
      </c>
      <c r="AK89" s="11">
        <v>55</v>
      </c>
      <c r="AL89" s="11">
        <v>55</v>
      </c>
      <c r="AM89" s="11">
        <v>60.9</v>
      </c>
      <c r="AN89" s="11">
        <v>60.9</v>
      </c>
      <c r="AO89" s="11">
        <v>60.9</v>
      </c>
      <c r="AP89" s="11">
        <v>60.9</v>
      </c>
      <c r="AQ89" s="11">
        <v>60.9</v>
      </c>
      <c r="AR89" s="11">
        <v>60.9</v>
      </c>
      <c r="AS89" s="11">
        <v>60.9</v>
      </c>
      <c r="AT89" s="11">
        <v>60.9</v>
      </c>
      <c r="AU89" s="11">
        <v>60.9</v>
      </c>
      <c r="AV89" s="11">
        <v>60.9</v>
      </c>
      <c r="AW89" s="11">
        <v>60.9</v>
      </c>
      <c r="AX89" s="11">
        <v>60.9</v>
      </c>
      <c r="AY89" s="11">
        <v>60.9</v>
      </c>
      <c r="AZ89" s="11">
        <v>60.9</v>
      </c>
      <c r="BA89" s="11">
        <v>60.9</v>
      </c>
      <c r="BB89" s="11">
        <v>60.9</v>
      </c>
      <c r="BC89" s="11">
        <v>60.9</v>
      </c>
      <c r="BD89" s="11">
        <v>60.9</v>
      </c>
      <c r="BE89" s="11">
        <v>60.9</v>
      </c>
      <c r="BF89" s="11">
        <v>60.9</v>
      </c>
      <c r="BG89" s="11">
        <v>60.9</v>
      </c>
      <c r="BH89" s="11">
        <v>60.9</v>
      </c>
      <c r="BI89" s="11">
        <v>60.9</v>
      </c>
      <c r="BJ89" s="11">
        <v>60.9</v>
      </c>
      <c r="BK89" s="11">
        <v>60.9</v>
      </c>
      <c r="BL89" s="11">
        <v>60.9</v>
      </c>
      <c r="BM89" s="11">
        <v>60.9</v>
      </c>
      <c r="BN89" s="12">
        <v>60.9</v>
      </c>
      <c r="BO89" s="11">
        <v>57.803548387097003</v>
      </c>
      <c r="BP89" s="11"/>
      <c r="BQ89" s="11"/>
      <c r="BR89" s="11"/>
    </row>
    <row r="90" spans="1:70" ht="14.25" customHeight="1" x14ac:dyDescent="0.35">
      <c r="A90" s="3" t="s">
        <v>103</v>
      </c>
      <c r="B90" s="3" t="s">
        <v>96</v>
      </c>
      <c r="C90" s="10">
        <v>7290000211503</v>
      </c>
      <c r="D90" s="11">
        <v>3.9</v>
      </c>
      <c r="E90" s="11">
        <v>3.9</v>
      </c>
      <c r="F90" s="11">
        <v>3.9</v>
      </c>
      <c r="G90" s="11">
        <v>3.9</v>
      </c>
      <c r="H90" s="11">
        <v>3.9</v>
      </c>
      <c r="I90" s="11">
        <v>3.9</v>
      </c>
      <c r="J90" s="11">
        <v>3.9</v>
      </c>
      <c r="K90" s="11">
        <v>3.9</v>
      </c>
      <c r="L90" s="11">
        <v>3.9</v>
      </c>
      <c r="M90" s="11">
        <v>3.9</v>
      </c>
      <c r="N90" s="11">
        <v>3.9</v>
      </c>
      <c r="O90" s="11">
        <v>3.9</v>
      </c>
      <c r="P90" s="11">
        <v>3.9</v>
      </c>
      <c r="Q90" s="11">
        <v>3.9</v>
      </c>
      <c r="R90" s="11">
        <v>3.9</v>
      </c>
      <c r="S90" s="11">
        <v>3.9</v>
      </c>
      <c r="T90" s="11">
        <v>3.9</v>
      </c>
      <c r="U90" s="11">
        <v>3.9</v>
      </c>
      <c r="V90" s="11">
        <v>3.9</v>
      </c>
      <c r="W90" s="11">
        <v>3.9</v>
      </c>
      <c r="X90" s="11">
        <v>3.9</v>
      </c>
      <c r="Y90" s="11">
        <v>3.9</v>
      </c>
      <c r="Z90" s="11">
        <v>3.9</v>
      </c>
      <c r="AA90" s="11">
        <v>3.9</v>
      </c>
      <c r="AB90" s="11">
        <v>3.9</v>
      </c>
      <c r="AC90" s="11">
        <v>3.9</v>
      </c>
      <c r="AD90" s="11">
        <v>3.9</v>
      </c>
      <c r="AE90" s="11">
        <v>3.9</v>
      </c>
      <c r="AF90" s="11">
        <v>3.9</v>
      </c>
      <c r="AG90" s="11">
        <v>3.9</v>
      </c>
      <c r="AH90" s="11">
        <v>3.9</v>
      </c>
      <c r="AI90" s="11">
        <v>3.9</v>
      </c>
      <c r="AJ90" s="11">
        <v>3.9</v>
      </c>
      <c r="AK90" s="11">
        <v>3.9</v>
      </c>
      <c r="AL90" s="11">
        <v>3.9</v>
      </c>
      <c r="AM90" s="11">
        <v>3.9</v>
      </c>
      <c r="AN90" s="11">
        <v>3.9</v>
      </c>
      <c r="AO90" s="11">
        <v>3.9</v>
      </c>
      <c r="AP90" s="11">
        <v>3.9</v>
      </c>
      <c r="AQ90" s="11">
        <v>3.9</v>
      </c>
      <c r="AR90" s="11">
        <v>3.9</v>
      </c>
      <c r="AS90" s="11">
        <v>3.9</v>
      </c>
      <c r="AT90" s="11">
        <v>3.9</v>
      </c>
      <c r="AU90" s="11">
        <v>3.9</v>
      </c>
      <c r="AV90" s="11">
        <v>3.9</v>
      </c>
      <c r="AW90" s="11">
        <v>3.9</v>
      </c>
      <c r="AX90" s="11">
        <v>3.9</v>
      </c>
      <c r="AY90" s="11">
        <v>3.9</v>
      </c>
      <c r="AZ90" s="11">
        <v>3.9</v>
      </c>
      <c r="BA90" s="11">
        <v>3.9</v>
      </c>
      <c r="BB90" s="11">
        <v>3.9</v>
      </c>
      <c r="BC90" s="11">
        <v>3.9</v>
      </c>
      <c r="BD90" s="11">
        <v>3.9</v>
      </c>
      <c r="BE90" s="11">
        <v>3.9</v>
      </c>
      <c r="BF90" s="11">
        <v>3.9</v>
      </c>
      <c r="BG90" s="11">
        <v>3.9</v>
      </c>
      <c r="BH90" s="11">
        <v>3.9</v>
      </c>
      <c r="BI90" s="11">
        <v>3.9</v>
      </c>
      <c r="BJ90" s="11">
        <v>3.9</v>
      </c>
      <c r="BK90" s="11">
        <v>3.9</v>
      </c>
      <c r="BL90" s="11">
        <v>3.9</v>
      </c>
      <c r="BM90" s="11">
        <v>4.57</v>
      </c>
      <c r="BN90" s="12">
        <v>4.9000000000000004</v>
      </c>
      <c r="BO90" s="11">
        <v>3.9108064516129</v>
      </c>
      <c r="BP90" s="11"/>
      <c r="BQ90" s="11"/>
      <c r="BR90" s="11"/>
    </row>
    <row r="91" spans="1:70" ht="14.25" customHeight="1" x14ac:dyDescent="0.35">
      <c r="A91" s="3" t="s">
        <v>103</v>
      </c>
      <c r="B91" s="15" t="s">
        <v>106</v>
      </c>
      <c r="C91" s="10">
        <v>8001090336446</v>
      </c>
      <c r="D91" s="11">
        <v>35.9</v>
      </c>
      <c r="E91" s="11">
        <v>35.9</v>
      </c>
      <c r="F91" s="11">
        <v>35.9</v>
      </c>
      <c r="G91" s="11">
        <v>35.9</v>
      </c>
      <c r="H91" s="11">
        <v>35.9</v>
      </c>
      <c r="I91" s="11">
        <v>33.33</v>
      </c>
      <c r="J91" s="11">
        <v>33.33</v>
      </c>
      <c r="K91" s="11">
        <v>31.78</v>
      </c>
      <c r="L91" s="11">
        <v>31</v>
      </c>
      <c r="M91" s="11">
        <v>32.225000000000001</v>
      </c>
      <c r="N91" s="11">
        <v>31</v>
      </c>
      <c r="O91" s="11">
        <v>31</v>
      </c>
      <c r="P91" s="11">
        <v>31</v>
      </c>
      <c r="Q91" s="11">
        <v>31</v>
      </c>
      <c r="R91" s="11">
        <v>31</v>
      </c>
      <c r="S91" s="11">
        <v>31</v>
      </c>
      <c r="T91" s="11">
        <v>31</v>
      </c>
      <c r="U91" s="11">
        <v>31</v>
      </c>
      <c r="V91" s="11">
        <v>32.225000000000001</v>
      </c>
      <c r="W91" s="11">
        <v>31</v>
      </c>
      <c r="X91" s="11">
        <v>31</v>
      </c>
      <c r="Y91" s="11">
        <v>31</v>
      </c>
      <c r="Z91" s="11">
        <v>31</v>
      </c>
      <c r="AA91" s="11">
        <v>31</v>
      </c>
      <c r="AB91" s="11">
        <v>31</v>
      </c>
      <c r="AC91" s="11">
        <v>31</v>
      </c>
      <c r="AD91" s="11">
        <v>32.225000000000001</v>
      </c>
      <c r="AE91" s="11">
        <v>31</v>
      </c>
      <c r="AF91" s="11">
        <v>31</v>
      </c>
      <c r="AG91" s="11">
        <v>32.225000000000001</v>
      </c>
      <c r="AH91" s="11">
        <v>31</v>
      </c>
      <c r="AI91" s="11">
        <v>31</v>
      </c>
      <c r="AJ91" s="11">
        <v>31.98</v>
      </c>
      <c r="AK91" s="11">
        <v>31</v>
      </c>
      <c r="AL91" s="11">
        <v>31</v>
      </c>
      <c r="AM91" s="11">
        <v>35.9</v>
      </c>
      <c r="AN91" s="11">
        <v>35.9</v>
      </c>
      <c r="AO91" s="11">
        <v>35.9</v>
      </c>
      <c r="AP91" s="11">
        <v>35.9</v>
      </c>
      <c r="AQ91" s="11">
        <v>35.9</v>
      </c>
      <c r="AR91" s="11">
        <v>35.9</v>
      </c>
      <c r="AS91" s="11">
        <v>35.9</v>
      </c>
      <c r="AT91" s="11">
        <v>35.9</v>
      </c>
      <c r="AU91" s="11">
        <v>35.9</v>
      </c>
      <c r="AV91" s="11">
        <v>35.9</v>
      </c>
      <c r="AW91" s="11">
        <v>35.9</v>
      </c>
      <c r="AX91" s="11">
        <v>35.9</v>
      </c>
      <c r="AY91" s="11">
        <v>35.9</v>
      </c>
      <c r="AZ91" s="11">
        <v>35.9</v>
      </c>
      <c r="BA91" s="11">
        <v>35.9</v>
      </c>
      <c r="BB91" s="11">
        <v>35.9</v>
      </c>
      <c r="BC91" s="11">
        <v>35.9</v>
      </c>
      <c r="BD91" s="11">
        <v>35.9</v>
      </c>
      <c r="BE91" s="11">
        <v>35.9</v>
      </c>
      <c r="BF91" s="11">
        <v>35.9</v>
      </c>
      <c r="BG91" s="11">
        <v>35.9</v>
      </c>
      <c r="BH91" s="11">
        <v>35.9</v>
      </c>
      <c r="BI91" s="11">
        <v>35.9</v>
      </c>
      <c r="BJ91" s="11">
        <v>33.33</v>
      </c>
      <c r="BK91" s="11">
        <v>33.844000000000001</v>
      </c>
      <c r="BL91" s="11">
        <v>33.33</v>
      </c>
      <c r="BM91" s="11">
        <v>33.33</v>
      </c>
      <c r="BN91" s="12">
        <v>35.9</v>
      </c>
      <c r="BO91" s="11">
        <v>33.554096774194001</v>
      </c>
      <c r="BP91" s="11"/>
      <c r="BQ91" s="11"/>
      <c r="BR91" s="11"/>
    </row>
    <row r="92" spans="1:70" ht="14.25" customHeight="1" x14ac:dyDescent="0.35">
      <c r="A92" s="3" t="s">
        <v>103</v>
      </c>
      <c r="B92" s="15" t="s">
        <v>107</v>
      </c>
      <c r="C92" s="10">
        <v>7290000190853</v>
      </c>
      <c r="D92" s="11">
        <v>39.9</v>
      </c>
      <c r="E92" s="11">
        <v>39.9</v>
      </c>
      <c r="F92" s="11">
        <v>39.9</v>
      </c>
      <c r="G92" s="11">
        <v>39.9</v>
      </c>
      <c r="H92" s="11">
        <v>39.9</v>
      </c>
      <c r="I92" s="11">
        <v>39.9</v>
      </c>
      <c r="J92" s="11">
        <v>39.9</v>
      </c>
      <c r="K92" s="11">
        <v>39.9</v>
      </c>
      <c r="L92" s="11">
        <v>39.9</v>
      </c>
      <c r="M92" s="11">
        <v>39.9</v>
      </c>
      <c r="N92" s="11">
        <v>39.9</v>
      </c>
      <c r="O92" s="11">
        <v>39.9</v>
      </c>
      <c r="P92" s="11">
        <v>39.9</v>
      </c>
      <c r="Q92" s="11">
        <v>39.9</v>
      </c>
      <c r="R92" s="11">
        <v>39.9</v>
      </c>
      <c r="S92" s="11">
        <v>39.9</v>
      </c>
      <c r="T92" s="11">
        <v>39.9</v>
      </c>
      <c r="U92" s="11">
        <v>39.9</v>
      </c>
      <c r="V92" s="11">
        <v>39.9</v>
      </c>
      <c r="W92" s="11">
        <v>39.9</v>
      </c>
      <c r="X92" s="11">
        <v>39.9</v>
      </c>
      <c r="Y92" s="11">
        <v>39.9</v>
      </c>
      <c r="Z92" s="11">
        <v>39.9</v>
      </c>
      <c r="AA92" s="11">
        <v>39.9</v>
      </c>
      <c r="AB92" s="11">
        <v>39.9</v>
      </c>
      <c r="AC92" s="11">
        <v>39.9</v>
      </c>
      <c r="AD92" s="11">
        <v>39.9</v>
      </c>
      <c r="AE92" s="11">
        <v>39.9</v>
      </c>
      <c r="AF92" s="11">
        <v>39.9</v>
      </c>
      <c r="AG92" s="11">
        <v>39.9</v>
      </c>
      <c r="AH92" s="11">
        <v>39.9</v>
      </c>
      <c r="AI92" s="11">
        <v>39.9</v>
      </c>
      <c r="AJ92" s="11">
        <v>39.9</v>
      </c>
      <c r="AK92" s="11">
        <v>39.9</v>
      </c>
      <c r="AL92" s="11">
        <v>39.9</v>
      </c>
      <c r="AM92" s="11">
        <v>39.9</v>
      </c>
      <c r="AN92" s="11">
        <v>39.9</v>
      </c>
      <c r="AO92" s="11">
        <v>39.9</v>
      </c>
      <c r="AP92" s="11">
        <v>39.9</v>
      </c>
      <c r="AQ92" s="11">
        <v>39.9</v>
      </c>
      <c r="AR92" s="11">
        <v>39.9</v>
      </c>
      <c r="AS92" s="11">
        <v>39.9</v>
      </c>
      <c r="AT92" s="11">
        <v>39.9</v>
      </c>
      <c r="AU92" s="11">
        <v>39.9</v>
      </c>
      <c r="AV92" s="11">
        <v>39.9</v>
      </c>
      <c r="AW92" s="11">
        <v>39.9</v>
      </c>
      <c r="AX92" s="11">
        <v>39.9</v>
      </c>
      <c r="AY92" s="11">
        <v>39.9</v>
      </c>
      <c r="AZ92" s="11">
        <v>39.9</v>
      </c>
      <c r="BA92" s="11">
        <v>39.9</v>
      </c>
      <c r="BB92" s="11">
        <v>39.9</v>
      </c>
      <c r="BC92" s="11">
        <v>39.9</v>
      </c>
      <c r="BD92" s="11">
        <v>39.9</v>
      </c>
      <c r="BE92" s="11">
        <v>39.9</v>
      </c>
      <c r="BF92" s="11">
        <v>39.9</v>
      </c>
      <c r="BG92" s="11">
        <v>39.9</v>
      </c>
      <c r="BH92" s="11">
        <v>39.9</v>
      </c>
      <c r="BI92" s="11">
        <v>39.9</v>
      </c>
      <c r="BJ92" s="11">
        <v>39.9</v>
      </c>
      <c r="BK92" s="11">
        <v>39.9</v>
      </c>
      <c r="BL92" s="11">
        <v>39.9</v>
      </c>
      <c r="BM92" s="11">
        <v>39.9</v>
      </c>
      <c r="BN92" s="12">
        <v>39.9</v>
      </c>
      <c r="BO92" s="11">
        <v>39.9</v>
      </c>
      <c r="BP92" s="11"/>
      <c r="BQ92" s="11"/>
      <c r="BR92" s="11"/>
    </row>
    <row r="93" spans="1:70" ht="14.25" customHeight="1" x14ac:dyDescent="0.35">
      <c r="D93" s="16">
        <f t="shared" ref="D93:BO93" si="0">SUM(D6:D92)</f>
        <v>1378.5600000000011</v>
      </c>
      <c r="E93" s="16">
        <f t="shared" si="0"/>
        <v>1378.5600000000011</v>
      </c>
      <c r="F93" s="16">
        <f t="shared" si="0"/>
        <v>1379.5600000000011</v>
      </c>
      <c r="G93" s="16">
        <f t="shared" si="0"/>
        <v>1379.5600000000011</v>
      </c>
      <c r="H93" s="16">
        <f t="shared" si="0"/>
        <v>1379.5600000000011</v>
      </c>
      <c r="I93" s="16">
        <f t="shared" si="0"/>
        <v>1322.1333333333339</v>
      </c>
      <c r="J93" s="16">
        <f t="shared" si="0"/>
        <v>1282.94</v>
      </c>
      <c r="K93" s="16">
        <f t="shared" si="0"/>
        <v>1252.3523809523808</v>
      </c>
      <c r="L93" s="16">
        <f t="shared" si="0"/>
        <v>1248.255714285714</v>
      </c>
      <c r="M93" s="16">
        <f t="shared" si="0"/>
        <v>1238.0907142857138</v>
      </c>
      <c r="N93" s="16">
        <f t="shared" si="0"/>
        <v>1236.5357142857138</v>
      </c>
      <c r="O93" s="16">
        <f t="shared" si="0"/>
        <v>1237.1785714285706</v>
      </c>
      <c r="P93" s="16">
        <f t="shared" si="0"/>
        <v>1180.5428571428565</v>
      </c>
      <c r="Q93" s="16">
        <f t="shared" si="0"/>
        <v>1167.8699999999994</v>
      </c>
      <c r="R93" s="16">
        <f t="shared" si="0"/>
        <v>1158.3599999999997</v>
      </c>
      <c r="S93" s="16">
        <f t="shared" si="0"/>
        <v>1158.3499999999997</v>
      </c>
      <c r="T93" s="16">
        <f t="shared" si="0"/>
        <v>1123.4599999999996</v>
      </c>
      <c r="U93" s="16">
        <f t="shared" si="0"/>
        <v>1109.7428571428568</v>
      </c>
      <c r="V93" s="16">
        <f t="shared" si="0"/>
        <v>1159.7249999999997</v>
      </c>
      <c r="W93" s="16">
        <f t="shared" si="0"/>
        <v>1152.3599999999997</v>
      </c>
      <c r="X93" s="16">
        <f t="shared" si="0"/>
        <v>1152.3599999999997</v>
      </c>
      <c r="Y93" s="16">
        <f t="shared" si="0"/>
        <v>1153.6600000000001</v>
      </c>
      <c r="Z93" s="16">
        <f t="shared" si="0"/>
        <v>1204.0078571428564</v>
      </c>
      <c r="AA93" s="16">
        <f t="shared" si="0"/>
        <v>1201.2999999999997</v>
      </c>
      <c r="AB93" s="16">
        <f t="shared" si="0"/>
        <v>1201.4999999999995</v>
      </c>
      <c r="AC93" s="16">
        <f t="shared" si="0"/>
        <v>1204.2699999999995</v>
      </c>
      <c r="AD93" s="16">
        <f t="shared" si="0"/>
        <v>1221.933571428573</v>
      </c>
      <c r="AE93" s="16">
        <f t="shared" si="0"/>
        <v>1206.9799999999996</v>
      </c>
      <c r="AF93" s="16">
        <f t="shared" si="0"/>
        <v>1208.2533333333326</v>
      </c>
      <c r="AG93" s="16">
        <f t="shared" si="0"/>
        <v>1209.0592857142854</v>
      </c>
      <c r="AH93" s="16">
        <f t="shared" si="0"/>
        <v>1207.2699999999995</v>
      </c>
      <c r="AI93" s="16">
        <f t="shared" si="0"/>
        <v>1208.6402380952372</v>
      </c>
      <c r="AJ93" s="16">
        <f t="shared" si="0"/>
        <v>1227.9097619047629</v>
      </c>
      <c r="AK93" s="16">
        <f t="shared" si="0"/>
        <v>1209.5699999999997</v>
      </c>
      <c r="AL93" s="16">
        <f t="shared" si="0"/>
        <v>1226.7699999999995</v>
      </c>
      <c r="AM93" s="16">
        <f t="shared" si="0"/>
        <v>1320.2230952380962</v>
      </c>
      <c r="AN93" s="16">
        <f t="shared" si="0"/>
        <v>1372.167142857144</v>
      </c>
      <c r="AO93" s="16">
        <f t="shared" si="0"/>
        <v>1371.9600000000009</v>
      </c>
      <c r="AP93" s="16">
        <f t="shared" si="0"/>
        <v>1369.0100000000011</v>
      </c>
      <c r="AQ93" s="16">
        <f t="shared" si="0"/>
        <v>1368.8100000000011</v>
      </c>
      <c r="AR93" s="16">
        <f t="shared" si="0"/>
        <v>1368.8100000000011</v>
      </c>
      <c r="AS93" s="16">
        <f t="shared" si="0"/>
        <v>1368.8100000000011</v>
      </c>
      <c r="AT93" s="16">
        <f t="shared" si="0"/>
        <v>1366.160000000001</v>
      </c>
      <c r="AU93" s="16">
        <f t="shared" si="0"/>
        <v>1366.367142857144</v>
      </c>
      <c r="AV93" s="16">
        <f t="shared" si="0"/>
        <v>1365.5900000000013</v>
      </c>
      <c r="AW93" s="16">
        <f t="shared" si="0"/>
        <v>1365.7300000000012</v>
      </c>
      <c r="AX93" s="16">
        <f t="shared" si="0"/>
        <v>1365.9014285714295</v>
      </c>
      <c r="AY93" s="16">
        <f t="shared" si="0"/>
        <v>1365.3000000000009</v>
      </c>
      <c r="AZ93" s="16">
        <f t="shared" si="0"/>
        <v>1365.3000000000009</v>
      </c>
      <c r="BA93" s="16">
        <f t="shared" si="0"/>
        <v>1370.7242857142869</v>
      </c>
      <c r="BB93" s="16">
        <f t="shared" si="0"/>
        <v>1371.8800000000008</v>
      </c>
      <c r="BC93" s="16">
        <f t="shared" si="0"/>
        <v>1379.601666666669</v>
      </c>
      <c r="BD93" s="16">
        <f t="shared" si="0"/>
        <v>1371.8800000000008</v>
      </c>
      <c r="BE93" s="16">
        <f t="shared" si="0"/>
        <v>1371.8800000000008</v>
      </c>
      <c r="BF93" s="16">
        <f t="shared" si="0"/>
        <v>1371.8800000000008</v>
      </c>
      <c r="BG93" s="16">
        <f t="shared" si="0"/>
        <v>1394.2200000000009</v>
      </c>
      <c r="BH93" s="16">
        <f t="shared" si="0"/>
        <v>1399.8100000000011</v>
      </c>
      <c r="BI93" s="16">
        <f t="shared" si="0"/>
        <v>1386.3314285714296</v>
      </c>
      <c r="BJ93" s="16">
        <f t="shared" si="0"/>
        <v>1371.5700000000008</v>
      </c>
      <c r="BK93" s="16">
        <f t="shared" si="0"/>
        <v>1379.9230476190492</v>
      </c>
      <c r="BL93" s="16">
        <f t="shared" si="0"/>
        <v>1371.5700000000008</v>
      </c>
      <c r="BM93" s="16">
        <f t="shared" si="0"/>
        <v>1372.2400000000007</v>
      </c>
      <c r="BN93" s="16"/>
      <c r="BO93" s="16">
        <f t="shared" si="0"/>
        <v>1291.8835669482871</v>
      </c>
    </row>
    <row r="94" spans="1:70" ht="14.25" customHeight="1" x14ac:dyDescent="0.35">
      <c r="D94" s="17">
        <f t="shared" ref="D94:BM94" si="1">$BQ$6/D93-1</f>
        <v>-4.5844939647170513E-3</v>
      </c>
      <c r="E94" s="17">
        <f t="shared" si="1"/>
        <v>-4.5844939647170513E-3</v>
      </c>
      <c r="F94" s="17">
        <f t="shared" si="1"/>
        <v>-5.3060396068314031E-3</v>
      </c>
      <c r="G94" s="17">
        <f t="shared" si="1"/>
        <v>-5.3060396068314031E-3</v>
      </c>
      <c r="H94" s="17">
        <f t="shared" si="1"/>
        <v>-5.3060396068314031E-3</v>
      </c>
      <c r="I94" s="17">
        <f t="shared" si="1"/>
        <v>3.7898346107301473E-2</v>
      </c>
      <c r="J94" s="17">
        <f t="shared" si="1"/>
        <v>6.9605749294589403E-2</v>
      </c>
      <c r="K94" s="17">
        <f t="shared" si="1"/>
        <v>9.5729940607010677E-2</v>
      </c>
      <c r="L94" s="17">
        <f t="shared" si="1"/>
        <v>9.9326030952907596E-2</v>
      </c>
      <c r="M94" s="17">
        <f t="shared" si="1"/>
        <v>0.10835174205444309</v>
      </c>
      <c r="N94" s="17">
        <f t="shared" si="1"/>
        <v>0.10974554486901877</v>
      </c>
      <c r="O94" s="17">
        <f t="shared" si="1"/>
        <v>0.10916890390000411</v>
      </c>
      <c r="P94" s="17">
        <f t="shared" si="1"/>
        <v>0.16238050291633499</v>
      </c>
      <c r="Q94" s="17">
        <f t="shared" si="1"/>
        <v>0.17499379211727439</v>
      </c>
      <c r="R94" s="17">
        <f t="shared" si="1"/>
        <v>0.18464035360337117</v>
      </c>
      <c r="S94" s="17">
        <f t="shared" si="1"/>
        <v>0.18465058056718697</v>
      </c>
      <c r="T94" s="17">
        <f t="shared" si="1"/>
        <v>0.22144090577323738</v>
      </c>
      <c r="U94" s="17">
        <f t="shared" si="1"/>
        <v>0.23653870909605934</v>
      </c>
      <c r="V94" s="17">
        <f t="shared" si="1"/>
        <v>0.18324602815322688</v>
      </c>
      <c r="W94" s="17">
        <f t="shared" si="1"/>
        <v>0.19080842792183095</v>
      </c>
      <c r="X94" s="17">
        <f t="shared" si="1"/>
        <v>0.19080842792183095</v>
      </c>
      <c r="Y94" s="17">
        <f t="shared" si="1"/>
        <v>0.18946656727285394</v>
      </c>
      <c r="Z94" s="17">
        <f t="shared" si="1"/>
        <v>0.13972678156466833</v>
      </c>
      <c r="AA94" s="17">
        <f t="shared" si="1"/>
        <v>0.14229584616665369</v>
      </c>
      <c r="AB94" s="17">
        <f t="shared" si="1"/>
        <v>0.14210570120682586</v>
      </c>
      <c r="AC94" s="17">
        <f t="shared" si="1"/>
        <v>0.13947868833401245</v>
      </c>
      <c r="AD94" s="17">
        <f t="shared" si="1"/>
        <v>0.12300703744124419</v>
      </c>
      <c r="AE94" s="17">
        <f t="shared" si="1"/>
        <v>0.13692024722862128</v>
      </c>
      <c r="AF94" s="17">
        <f t="shared" si="1"/>
        <v>0.13572208918659556</v>
      </c>
      <c r="AG94" s="17">
        <f t="shared" si="1"/>
        <v>0.13496502298422186</v>
      </c>
      <c r="AH94" s="17">
        <f t="shared" si="1"/>
        <v>0.13664714604024053</v>
      </c>
      <c r="AI94" s="17">
        <f t="shared" si="1"/>
        <v>0.13535852667174919</v>
      </c>
      <c r="AJ94" s="17">
        <f t="shared" si="1"/>
        <v>0.11754140456652884</v>
      </c>
      <c r="AK94" s="17">
        <f t="shared" si="1"/>
        <v>0.13448580900650731</v>
      </c>
      <c r="AL94" s="17">
        <f t="shared" si="1"/>
        <v>0.11857968486350434</v>
      </c>
      <c r="AM94" s="17">
        <f t="shared" si="1"/>
        <v>3.9400086962214198E-2</v>
      </c>
      <c r="AN94" s="17">
        <f t="shared" si="1"/>
        <v>5.3096405373098676E-5</v>
      </c>
      <c r="AO94" s="17">
        <f t="shared" si="1"/>
        <v>2.0408758272827399E-4</v>
      </c>
      <c r="AP94" s="17">
        <f t="shared" si="1"/>
        <v>2.3593691791876648E-3</v>
      </c>
      <c r="AQ94" s="17">
        <f t="shared" si="1"/>
        <v>2.5058262286217214E-3</v>
      </c>
      <c r="AR94" s="17">
        <f t="shared" si="1"/>
        <v>2.5058262286217214E-3</v>
      </c>
      <c r="AS94" s="17">
        <f t="shared" si="1"/>
        <v>2.5058262286217214E-3</v>
      </c>
      <c r="AT94" s="17">
        <f t="shared" si="1"/>
        <v>4.4504304034664877E-3</v>
      </c>
      <c r="AU94" s="17">
        <f t="shared" si="1"/>
        <v>4.2981545432776436E-3</v>
      </c>
      <c r="AV94" s="17">
        <f t="shared" si="1"/>
        <v>4.8696900240916552E-3</v>
      </c>
      <c r="AW94" s="17">
        <f t="shared" si="1"/>
        <v>4.7666815549189945E-3</v>
      </c>
      <c r="AX94" s="17">
        <f t="shared" si="1"/>
        <v>4.6405774940880828E-3</v>
      </c>
      <c r="AY94" s="17">
        <f t="shared" si="1"/>
        <v>5.0831319124000629E-3</v>
      </c>
      <c r="AZ94" s="17">
        <f t="shared" si="1"/>
        <v>5.0831319124000629E-3</v>
      </c>
      <c r="BA94" s="17">
        <f t="shared" si="1"/>
        <v>1.1057761954833545E-3</v>
      </c>
      <c r="BB94" s="17">
        <f t="shared" si="1"/>
        <v>2.6241362218271114E-4</v>
      </c>
      <c r="BC94" s="17">
        <f t="shared" si="1"/>
        <v>-5.3360813084948333E-3</v>
      </c>
      <c r="BD94" s="17">
        <f t="shared" si="1"/>
        <v>2.6241362218271114E-4</v>
      </c>
      <c r="BE94" s="17">
        <f t="shared" si="1"/>
        <v>2.6241362218271114E-4</v>
      </c>
      <c r="BF94" s="17">
        <f t="shared" si="1"/>
        <v>2.6241362218271114E-4</v>
      </c>
      <c r="BG94" s="17">
        <f t="shared" si="1"/>
        <v>-1.5765087288950208E-2</v>
      </c>
      <c r="BH94" s="17">
        <f t="shared" si="1"/>
        <v>-1.9695530107657677E-2</v>
      </c>
      <c r="BI94" s="17">
        <f t="shared" si="1"/>
        <v>-1.0164545274682024E-2</v>
      </c>
      <c r="BJ94" s="17">
        <f t="shared" si="1"/>
        <v>4.8849129100214661E-4</v>
      </c>
      <c r="BK94" s="17">
        <f t="shared" si="1"/>
        <v>-5.567736282327429E-3</v>
      </c>
      <c r="BL94" s="17">
        <f t="shared" si="1"/>
        <v>4.8849129100214661E-4</v>
      </c>
      <c r="BM94" s="17">
        <f t="shared" si="1"/>
        <v>0</v>
      </c>
      <c r="BN94" s="17"/>
      <c r="BO94" s="8"/>
    </row>
    <row r="95" spans="1:70" ht="14.25" customHeight="1" x14ac:dyDescent="0.3"/>
    <row r="96" spans="1:70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A3:BO3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1000"/>
  <sheetViews>
    <sheetView rightToLeft="1" topLeftCell="AI1" workbookViewId="0">
      <selection activeCell="AZ5" sqref="AZ5"/>
    </sheetView>
  </sheetViews>
  <sheetFormatPr defaultColWidth="13.25" defaultRowHeight="14" x14ac:dyDescent="0.3"/>
  <cols>
    <col min="1" max="1" width="8" style="2" customWidth="1"/>
    <col min="2" max="2" width="60.75" style="2" customWidth="1"/>
    <col min="3" max="3" width="13.75" style="2" bestFit="1" customWidth="1"/>
    <col min="4" max="4" width="9.58203125" style="2" bestFit="1" customWidth="1"/>
    <col min="5" max="9" width="8" style="2" customWidth="1"/>
    <col min="10" max="10" width="9.58203125" style="2" bestFit="1" customWidth="1"/>
    <col min="11" max="50" width="8" style="2" customWidth="1"/>
    <col min="51" max="51" width="9.58203125" style="2" customWidth="1"/>
    <col min="52" max="52" width="10.25" style="2" bestFit="1" customWidth="1"/>
    <col min="53" max="63" width="8" style="2" customWidth="1"/>
    <col min="64" max="64" width="10.25" style="2" customWidth="1"/>
    <col min="65" max="65" width="10.25" style="2" bestFit="1" customWidth="1"/>
    <col min="66" max="66" width="10.25" style="2" customWidth="1"/>
    <col min="67" max="70" width="8" style="2" customWidth="1"/>
    <col min="71" max="16384" width="13.25" style="2"/>
  </cols>
  <sheetData>
    <row r="1" spans="1:70" ht="14.25" customHeight="1" x14ac:dyDescent="0.3">
      <c r="A1" s="3" t="s">
        <v>0</v>
      </c>
      <c r="B1" s="4" t="s">
        <v>1</v>
      </c>
    </row>
    <row r="2" spans="1:70" ht="14.25" customHeight="1" x14ac:dyDescent="0.3"/>
    <row r="3" spans="1:70" ht="14.25" customHeight="1" x14ac:dyDescent="0.3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5"/>
      <c r="BQ3" s="5"/>
      <c r="BR3" s="5"/>
    </row>
    <row r="4" spans="1:70" ht="14.25" customHeight="1" x14ac:dyDescent="0.3"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  <c r="I4" s="4">
        <v>8</v>
      </c>
      <c r="J4" s="4">
        <v>9</v>
      </c>
      <c r="K4" s="4">
        <v>10</v>
      </c>
      <c r="L4" s="4">
        <v>11</v>
      </c>
      <c r="M4" s="4">
        <v>12</v>
      </c>
      <c r="N4" s="4">
        <v>13</v>
      </c>
      <c r="O4" s="4">
        <v>14</v>
      </c>
      <c r="P4" s="4">
        <v>15</v>
      </c>
      <c r="Q4" s="4">
        <v>16</v>
      </c>
      <c r="R4" s="4">
        <v>17</v>
      </c>
      <c r="S4" s="4">
        <v>18</v>
      </c>
      <c r="T4" s="4">
        <v>19</v>
      </c>
      <c r="U4" s="4">
        <v>20</v>
      </c>
      <c r="V4" s="4">
        <v>21</v>
      </c>
      <c r="W4" s="4">
        <v>22</v>
      </c>
      <c r="X4" s="4">
        <v>23</v>
      </c>
      <c r="Y4" s="4">
        <v>24</v>
      </c>
      <c r="Z4" s="4">
        <v>25</v>
      </c>
      <c r="AA4" s="4">
        <v>26</v>
      </c>
      <c r="AB4" s="4">
        <v>27</v>
      </c>
      <c r="AC4" s="4">
        <v>28</v>
      </c>
      <c r="AD4" s="4">
        <v>29</v>
      </c>
      <c r="AE4" s="4">
        <v>30</v>
      </c>
      <c r="AF4" s="4">
        <v>31</v>
      </c>
      <c r="AG4" s="4">
        <v>32</v>
      </c>
      <c r="AH4" s="4">
        <v>33</v>
      </c>
      <c r="AI4" s="4">
        <v>34</v>
      </c>
      <c r="AJ4" s="4">
        <v>35</v>
      </c>
      <c r="AK4" s="4">
        <v>36</v>
      </c>
      <c r="AL4" s="4">
        <v>37</v>
      </c>
      <c r="AM4" s="4">
        <v>38</v>
      </c>
      <c r="AN4" s="4">
        <v>39</v>
      </c>
      <c r="AO4" s="4">
        <v>40</v>
      </c>
      <c r="AP4" s="4">
        <v>41</v>
      </c>
      <c r="AQ4" s="4">
        <v>42</v>
      </c>
      <c r="AR4" s="4">
        <v>43</v>
      </c>
      <c r="AS4" s="4">
        <v>44</v>
      </c>
      <c r="AT4" s="4">
        <v>45</v>
      </c>
      <c r="AU4" s="4">
        <v>46</v>
      </c>
      <c r="AV4" s="4">
        <v>47</v>
      </c>
      <c r="AW4" s="4">
        <v>48</v>
      </c>
      <c r="AX4" s="4">
        <v>49</v>
      </c>
      <c r="AY4" s="4">
        <v>50</v>
      </c>
      <c r="AZ4" s="4">
        <v>51</v>
      </c>
      <c r="BA4" s="4">
        <v>52</v>
      </c>
      <c r="BB4" s="4">
        <v>53</v>
      </c>
      <c r="BC4" s="4">
        <v>54</v>
      </c>
      <c r="BD4" s="4">
        <v>55</v>
      </c>
      <c r="BE4" s="4">
        <v>56</v>
      </c>
      <c r="BF4" s="4">
        <v>57</v>
      </c>
      <c r="BG4" s="4">
        <v>58</v>
      </c>
      <c r="BH4" s="4">
        <v>59</v>
      </c>
      <c r="BI4" s="4">
        <v>60</v>
      </c>
      <c r="BJ4" s="4">
        <v>61</v>
      </c>
      <c r="BK4" s="4">
        <v>62</v>
      </c>
      <c r="BL4" s="4">
        <v>63</v>
      </c>
      <c r="BM4" s="4">
        <v>64</v>
      </c>
      <c r="BN4" s="4">
        <v>64</v>
      </c>
    </row>
    <row r="5" spans="1:70" ht="14.25" customHeight="1" x14ac:dyDescent="0.35">
      <c r="A5" s="5" t="s">
        <v>3</v>
      </c>
      <c r="B5" s="5" t="s">
        <v>4</v>
      </c>
      <c r="C5" s="5" t="s">
        <v>5</v>
      </c>
      <c r="D5" s="6">
        <v>45153</v>
      </c>
      <c r="E5" s="6">
        <v>45154</v>
      </c>
      <c r="F5" s="6">
        <v>45155</v>
      </c>
      <c r="G5" s="6">
        <v>45156</v>
      </c>
      <c r="H5" s="6">
        <v>45157</v>
      </c>
      <c r="I5" s="6">
        <v>45158</v>
      </c>
      <c r="J5" s="6">
        <v>45159</v>
      </c>
      <c r="K5" s="6">
        <v>45160</v>
      </c>
      <c r="L5" s="6">
        <v>45161</v>
      </c>
      <c r="M5" s="6">
        <v>45162</v>
      </c>
      <c r="N5" s="6">
        <v>45163</v>
      </c>
      <c r="O5" s="6">
        <v>45164</v>
      </c>
      <c r="P5" s="6">
        <v>45165</v>
      </c>
      <c r="Q5" s="6">
        <v>45166</v>
      </c>
      <c r="R5" s="6">
        <v>45167</v>
      </c>
      <c r="S5" s="6">
        <v>45168</v>
      </c>
      <c r="T5" s="6">
        <v>45169</v>
      </c>
      <c r="U5" s="6">
        <v>45170</v>
      </c>
      <c r="V5" s="6">
        <v>45171</v>
      </c>
      <c r="W5" s="6">
        <v>45172</v>
      </c>
      <c r="X5" s="6">
        <v>45173</v>
      </c>
      <c r="Y5" s="6">
        <v>45174</v>
      </c>
      <c r="Z5" s="6">
        <v>45175</v>
      </c>
      <c r="AA5" s="6">
        <v>45176</v>
      </c>
      <c r="AB5" s="6">
        <v>45177</v>
      </c>
      <c r="AC5" s="6">
        <v>45178</v>
      </c>
      <c r="AD5" s="6">
        <v>45179</v>
      </c>
      <c r="AE5" s="6">
        <v>45180</v>
      </c>
      <c r="AF5" s="6">
        <v>45181</v>
      </c>
      <c r="AG5" s="6">
        <v>45182</v>
      </c>
      <c r="AH5" s="6">
        <v>45183</v>
      </c>
      <c r="AI5" s="6">
        <v>45184</v>
      </c>
      <c r="AJ5" s="6">
        <v>45185</v>
      </c>
      <c r="AK5" s="6">
        <v>45186</v>
      </c>
      <c r="AL5" s="6">
        <v>45187</v>
      </c>
      <c r="AM5" s="6">
        <v>45188</v>
      </c>
      <c r="AN5" s="6">
        <v>45189</v>
      </c>
      <c r="AO5" s="6">
        <v>45190</v>
      </c>
      <c r="AP5" s="6">
        <v>45191</v>
      </c>
      <c r="AQ5" s="6">
        <v>45192</v>
      </c>
      <c r="AR5" s="6">
        <v>45193</v>
      </c>
      <c r="AS5" s="6">
        <v>45194</v>
      </c>
      <c r="AT5" s="6">
        <v>45195</v>
      </c>
      <c r="AU5" s="6">
        <v>45196</v>
      </c>
      <c r="AV5" s="6">
        <v>45197</v>
      </c>
      <c r="AW5" s="6">
        <v>45198</v>
      </c>
      <c r="AX5" s="6">
        <v>45199</v>
      </c>
      <c r="AY5" s="6">
        <v>45200</v>
      </c>
      <c r="AZ5" s="6">
        <v>45201</v>
      </c>
      <c r="BA5" s="6">
        <v>45202</v>
      </c>
      <c r="BB5" s="6">
        <v>45203</v>
      </c>
      <c r="BC5" s="6">
        <v>45204</v>
      </c>
      <c r="BD5" s="6">
        <v>45205</v>
      </c>
      <c r="BE5" s="6">
        <v>45206</v>
      </c>
      <c r="BF5" s="6">
        <v>45207</v>
      </c>
      <c r="BG5" s="6">
        <v>45208</v>
      </c>
      <c r="BH5" s="6">
        <v>45209</v>
      </c>
      <c r="BI5" s="6">
        <v>45210</v>
      </c>
      <c r="BJ5" s="6">
        <v>45211</v>
      </c>
      <c r="BK5" s="6">
        <v>45212</v>
      </c>
      <c r="BL5" s="6">
        <v>45213</v>
      </c>
      <c r="BM5" s="6">
        <v>45214</v>
      </c>
      <c r="BN5" s="6">
        <v>45245</v>
      </c>
      <c r="BO5" s="5" t="s">
        <v>7</v>
      </c>
      <c r="BP5" s="8" t="s">
        <v>8</v>
      </c>
      <c r="BQ5" s="9" t="s">
        <v>9</v>
      </c>
      <c r="BR5" s="5"/>
    </row>
    <row r="6" spans="1:70" ht="14.25" customHeight="1" x14ac:dyDescent="0.35">
      <c r="A6" s="3" t="s">
        <v>108</v>
      </c>
      <c r="B6" s="3" t="s">
        <v>11</v>
      </c>
      <c r="C6" s="10">
        <v>7290000060880</v>
      </c>
      <c r="D6" s="11">
        <v>5.5</v>
      </c>
      <c r="E6" s="11">
        <v>5.5</v>
      </c>
      <c r="F6" s="11">
        <v>5.5</v>
      </c>
      <c r="G6" s="11">
        <v>5.5</v>
      </c>
      <c r="H6" s="11"/>
      <c r="I6" s="11">
        <v>5</v>
      </c>
      <c r="J6" s="11">
        <v>5</v>
      </c>
      <c r="K6" s="11">
        <v>5</v>
      </c>
      <c r="L6" s="11">
        <v>5</v>
      </c>
      <c r="M6" s="11">
        <v>5</v>
      </c>
      <c r="N6" s="11">
        <v>5</v>
      </c>
      <c r="O6" s="11">
        <v>5</v>
      </c>
      <c r="P6" s="11">
        <v>5</v>
      </c>
      <c r="Q6" s="11">
        <v>5</v>
      </c>
      <c r="R6" s="11">
        <v>5</v>
      </c>
      <c r="S6" s="11">
        <v>5</v>
      </c>
      <c r="T6" s="11">
        <v>5</v>
      </c>
      <c r="U6" s="11">
        <v>5</v>
      </c>
      <c r="V6" s="11">
        <v>5</v>
      </c>
      <c r="W6" s="11">
        <v>5</v>
      </c>
      <c r="X6" s="11">
        <v>5</v>
      </c>
      <c r="Y6" s="11">
        <v>5</v>
      </c>
      <c r="Z6" s="11">
        <v>5</v>
      </c>
      <c r="AA6" s="11">
        <v>5</v>
      </c>
      <c r="AB6" s="11">
        <v>5</v>
      </c>
      <c r="AC6" s="11">
        <v>5</v>
      </c>
      <c r="AD6" s="11">
        <v>5</v>
      </c>
      <c r="AE6" s="11">
        <v>5</v>
      </c>
      <c r="AF6" s="11">
        <v>5</v>
      </c>
      <c r="AG6" s="11">
        <v>5</v>
      </c>
      <c r="AH6" s="11">
        <v>5</v>
      </c>
      <c r="AI6" s="11">
        <v>5</v>
      </c>
      <c r="AJ6" s="11">
        <v>5.9</v>
      </c>
      <c r="AK6" s="11">
        <v>5.9</v>
      </c>
      <c r="AL6" s="11">
        <v>5.9</v>
      </c>
      <c r="AM6" s="11">
        <v>5.9</v>
      </c>
      <c r="AN6" s="11">
        <v>5</v>
      </c>
      <c r="AO6" s="11">
        <v>5</v>
      </c>
      <c r="AP6" s="11">
        <v>5</v>
      </c>
      <c r="AQ6" s="11">
        <v>5</v>
      </c>
      <c r="AR6" s="11">
        <v>5</v>
      </c>
      <c r="AS6" s="11">
        <v>5</v>
      </c>
      <c r="AT6" s="11">
        <v>5</v>
      </c>
      <c r="AU6" s="11">
        <v>5</v>
      </c>
      <c r="AV6" s="11">
        <v>5</v>
      </c>
      <c r="AW6" s="11">
        <v>5</v>
      </c>
      <c r="AX6" s="11">
        <v>5</v>
      </c>
      <c r="AY6" s="11">
        <v>5</v>
      </c>
      <c r="AZ6" s="11">
        <v>5</v>
      </c>
      <c r="BA6" s="11">
        <v>5</v>
      </c>
      <c r="BB6" s="11">
        <v>5</v>
      </c>
      <c r="BC6" s="11">
        <v>5</v>
      </c>
      <c r="BD6" s="11">
        <v>5</v>
      </c>
      <c r="BE6" s="11">
        <v>5.9</v>
      </c>
      <c r="BF6" s="11">
        <v>5.9</v>
      </c>
      <c r="BG6" s="11">
        <v>5.9</v>
      </c>
      <c r="BH6" s="11">
        <v>5.9</v>
      </c>
      <c r="BI6" s="11">
        <v>5.9</v>
      </c>
      <c r="BJ6" s="11">
        <v>5.9</v>
      </c>
      <c r="BK6" s="11">
        <v>5.9</v>
      </c>
      <c r="BL6" s="11">
        <v>5.9</v>
      </c>
      <c r="BM6" s="11">
        <v>5.9</v>
      </c>
      <c r="BN6" s="12">
        <v>5.9</v>
      </c>
      <c r="BO6" s="11">
        <v>5.2245901639344003</v>
      </c>
      <c r="BP6" s="13">
        <f>'[1]טבלה מסכמת סלים'!D3</f>
        <v>45214</v>
      </c>
      <c r="BQ6" s="14">
        <f>HLOOKUP(BP6,D5:BM93,89,FALSE)</f>
        <v>1332.8066666666671</v>
      </c>
      <c r="BR6" s="11"/>
    </row>
    <row r="7" spans="1:70" ht="14.25" customHeight="1" x14ac:dyDescent="0.35">
      <c r="A7" s="3" t="s">
        <v>108</v>
      </c>
      <c r="B7" s="3" t="s">
        <v>12</v>
      </c>
      <c r="C7" s="10">
        <v>7290000060781</v>
      </c>
      <c r="D7" s="11">
        <v>5.5</v>
      </c>
      <c r="E7" s="11">
        <v>5.5</v>
      </c>
      <c r="F7" s="11">
        <v>5.5</v>
      </c>
      <c r="G7" s="11">
        <v>5.5</v>
      </c>
      <c r="H7" s="11"/>
      <c r="I7" s="11">
        <v>5</v>
      </c>
      <c r="J7" s="11">
        <v>5</v>
      </c>
      <c r="K7" s="11">
        <v>5</v>
      </c>
      <c r="L7" s="11">
        <v>5</v>
      </c>
      <c r="M7" s="11">
        <v>5</v>
      </c>
      <c r="N7" s="11">
        <v>5</v>
      </c>
      <c r="O7" s="11">
        <v>5</v>
      </c>
      <c r="P7" s="11">
        <v>5</v>
      </c>
      <c r="Q7" s="11">
        <v>5</v>
      </c>
      <c r="R7" s="11">
        <v>5</v>
      </c>
      <c r="S7" s="11">
        <v>5</v>
      </c>
      <c r="T7" s="11">
        <v>5</v>
      </c>
      <c r="U7" s="11">
        <v>5</v>
      </c>
      <c r="V7" s="11">
        <v>5</v>
      </c>
      <c r="W7" s="11">
        <v>5</v>
      </c>
      <c r="X7" s="11">
        <v>5</v>
      </c>
      <c r="Y7" s="11">
        <v>5</v>
      </c>
      <c r="Z7" s="11">
        <v>5</v>
      </c>
      <c r="AA7" s="11">
        <v>5</v>
      </c>
      <c r="AB7" s="11">
        <v>5</v>
      </c>
      <c r="AC7" s="11">
        <v>5</v>
      </c>
      <c r="AD7" s="11">
        <v>5</v>
      </c>
      <c r="AE7" s="11">
        <v>5</v>
      </c>
      <c r="AF7" s="11">
        <v>5</v>
      </c>
      <c r="AG7" s="11">
        <v>5</v>
      </c>
      <c r="AH7" s="11">
        <v>5</v>
      </c>
      <c r="AI7" s="11">
        <v>5</v>
      </c>
      <c r="AJ7" s="11">
        <v>5.9</v>
      </c>
      <c r="AK7" s="11">
        <v>5.9</v>
      </c>
      <c r="AL7" s="11">
        <v>5.9</v>
      </c>
      <c r="AM7" s="11">
        <v>5.9</v>
      </c>
      <c r="AN7" s="11">
        <v>5</v>
      </c>
      <c r="AO7" s="11">
        <v>5</v>
      </c>
      <c r="AP7" s="11">
        <v>5</v>
      </c>
      <c r="AQ7" s="11">
        <v>5</v>
      </c>
      <c r="AR7" s="11">
        <v>5</v>
      </c>
      <c r="AS7" s="11">
        <v>5</v>
      </c>
      <c r="AT7" s="11">
        <v>5</v>
      </c>
      <c r="AU7" s="11">
        <v>5</v>
      </c>
      <c r="AV7" s="11">
        <v>5</v>
      </c>
      <c r="AW7" s="11">
        <v>5</v>
      </c>
      <c r="AX7" s="11">
        <v>5</v>
      </c>
      <c r="AY7" s="11">
        <v>5</v>
      </c>
      <c r="AZ7" s="11">
        <v>5</v>
      </c>
      <c r="BA7" s="11">
        <v>5</v>
      </c>
      <c r="BB7" s="11">
        <v>5</v>
      </c>
      <c r="BC7" s="11">
        <v>5</v>
      </c>
      <c r="BD7" s="11">
        <v>5</v>
      </c>
      <c r="BE7" s="11">
        <v>5.9</v>
      </c>
      <c r="BF7" s="11">
        <v>5.9</v>
      </c>
      <c r="BG7" s="11">
        <v>5.9</v>
      </c>
      <c r="BH7" s="11">
        <v>5.9</v>
      </c>
      <c r="BI7" s="11">
        <v>5.9</v>
      </c>
      <c r="BJ7" s="11">
        <v>5.9</v>
      </c>
      <c r="BK7" s="11">
        <v>5.9</v>
      </c>
      <c r="BL7" s="11">
        <v>5.9</v>
      </c>
      <c r="BM7" s="11">
        <v>5.9</v>
      </c>
      <c r="BN7" s="12">
        <v>5.9</v>
      </c>
      <c r="BO7" s="11">
        <v>5.2245901639344003</v>
      </c>
      <c r="BP7" s="11"/>
      <c r="BQ7" s="11"/>
      <c r="BR7" s="11"/>
    </row>
    <row r="8" spans="1:70" ht="14.25" customHeight="1" x14ac:dyDescent="0.35">
      <c r="A8" s="3" t="s">
        <v>108</v>
      </c>
      <c r="B8" s="3" t="s">
        <v>13</v>
      </c>
      <c r="C8" s="10">
        <v>7290107871990</v>
      </c>
      <c r="D8" s="11">
        <v>5.5</v>
      </c>
      <c r="E8" s="11">
        <v>5.5</v>
      </c>
      <c r="F8" s="11">
        <v>5.5</v>
      </c>
      <c r="G8" s="11">
        <v>5.5</v>
      </c>
      <c r="H8" s="11"/>
      <c r="I8" s="11">
        <v>5</v>
      </c>
      <c r="J8" s="11">
        <v>5</v>
      </c>
      <c r="K8" s="11">
        <v>5</v>
      </c>
      <c r="L8" s="11">
        <v>5</v>
      </c>
      <c r="M8" s="11">
        <v>5</v>
      </c>
      <c r="N8" s="11">
        <v>5</v>
      </c>
      <c r="O8" s="11">
        <v>5</v>
      </c>
      <c r="P8" s="11">
        <v>5</v>
      </c>
      <c r="Q8" s="11">
        <v>5</v>
      </c>
      <c r="R8" s="11">
        <v>5</v>
      </c>
      <c r="S8" s="11">
        <v>5</v>
      </c>
      <c r="T8" s="11">
        <v>5</v>
      </c>
      <c r="U8" s="11">
        <v>5</v>
      </c>
      <c r="V8" s="11">
        <v>5</v>
      </c>
      <c r="W8" s="11">
        <v>5</v>
      </c>
      <c r="X8" s="11">
        <v>5</v>
      </c>
      <c r="Y8" s="11">
        <v>5</v>
      </c>
      <c r="Z8" s="11">
        <v>5</v>
      </c>
      <c r="AA8" s="11">
        <v>5</v>
      </c>
      <c r="AB8" s="11">
        <v>5</v>
      </c>
      <c r="AC8" s="11">
        <v>5</v>
      </c>
      <c r="AD8" s="11">
        <v>5</v>
      </c>
      <c r="AE8" s="11">
        <v>5</v>
      </c>
      <c r="AF8" s="11">
        <v>5</v>
      </c>
      <c r="AG8" s="11">
        <v>5</v>
      </c>
      <c r="AH8" s="11">
        <v>5</v>
      </c>
      <c r="AI8" s="11">
        <v>5</v>
      </c>
      <c r="AJ8" s="11">
        <v>5.9</v>
      </c>
      <c r="AK8" s="11">
        <v>5.9</v>
      </c>
      <c r="AL8" s="11">
        <v>5.9</v>
      </c>
      <c r="AM8" s="11">
        <v>5.9</v>
      </c>
      <c r="AN8" s="11">
        <v>5</v>
      </c>
      <c r="AO8" s="11">
        <v>5</v>
      </c>
      <c r="AP8" s="11">
        <v>5</v>
      </c>
      <c r="AQ8" s="11">
        <v>5</v>
      </c>
      <c r="AR8" s="11">
        <v>5</v>
      </c>
      <c r="AS8" s="11">
        <v>5</v>
      </c>
      <c r="AT8" s="11">
        <v>5</v>
      </c>
      <c r="AU8" s="11">
        <v>5</v>
      </c>
      <c r="AV8" s="11">
        <v>5</v>
      </c>
      <c r="AW8" s="11">
        <v>5</v>
      </c>
      <c r="AX8" s="11">
        <v>5</v>
      </c>
      <c r="AY8" s="11">
        <v>5</v>
      </c>
      <c r="AZ8" s="11">
        <v>5</v>
      </c>
      <c r="BA8" s="11">
        <v>5</v>
      </c>
      <c r="BB8" s="11">
        <v>5</v>
      </c>
      <c r="BC8" s="11">
        <v>5</v>
      </c>
      <c r="BD8" s="11">
        <v>5</v>
      </c>
      <c r="BE8" s="11">
        <v>5.9</v>
      </c>
      <c r="BF8" s="11">
        <v>5.9</v>
      </c>
      <c r="BG8" s="11">
        <v>5.9</v>
      </c>
      <c r="BH8" s="11">
        <v>5.9</v>
      </c>
      <c r="BI8" s="11">
        <v>5.9</v>
      </c>
      <c r="BJ8" s="11">
        <v>5.9</v>
      </c>
      <c r="BK8" s="11">
        <v>5.9</v>
      </c>
      <c r="BL8" s="11">
        <v>5.9</v>
      </c>
      <c r="BM8" s="11">
        <v>5.9</v>
      </c>
      <c r="BN8" s="12">
        <v>5.9</v>
      </c>
      <c r="BO8" s="11">
        <v>5.2245901639344003</v>
      </c>
      <c r="BP8" s="11"/>
      <c r="BQ8" s="11"/>
      <c r="BR8" s="11"/>
    </row>
    <row r="9" spans="1:70" ht="14.25" customHeight="1" x14ac:dyDescent="0.35">
      <c r="A9" s="3" t="s">
        <v>108</v>
      </c>
      <c r="B9" s="3" t="s">
        <v>14</v>
      </c>
      <c r="C9" s="10">
        <v>8076802085738</v>
      </c>
      <c r="D9" s="11">
        <v>7.9</v>
      </c>
      <c r="E9" s="11">
        <v>7.9</v>
      </c>
      <c r="F9" s="11">
        <v>7.9</v>
      </c>
      <c r="G9" s="11">
        <v>7.9</v>
      </c>
      <c r="H9" s="11"/>
      <c r="I9" s="11">
        <v>7.9</v>
      </c>
      <c r="J9" s="11">
        <v>7.9</v>
      </c>
      <c r="K9" s="11">
        <v>7.9</v>
      </c>
      <c r="L9" s="11">
        <v>7.9</v>
      </c>
      <c r="M9" s="11">
        <v>7.9</v>
      </c>
      <c r="N9" s="11">
        <v>7.9</v>
      </c>
      <c r="O9" s="11">
        <v>7.9</v>
      </c>
      <c r="P9" s="11">
        <v>7.9</v>
      </c>
      <c r="Q9" s="11">
        <v>7.9</v>
      </c>
      <c r="R9" s="11">
        <v>7.9</v>
      </c>
      <c r="S9" s="11">
        <v>7.9</v>
      </c>
      <c r="T9" s="11">
        <v>7.9</v>
      </c>
      <c r="U9" s="11">
        <v>7.9</v>
      </c>
      <c r="V9" s="11">
        <v>7.9</v>
      </c>
      <c r="W9" s="11">
        <v>7.9</v>
      </c>
      <c r="X9" s="11">
        <v>7.9</v>
      </c>
      <c r="Y9" s="11">
        <v>7.9</v>
      </c>
      <c r="Z9" s="11">
        <v>7.9</v>
      </c>
      <c r="AA9" s="11">
        <v>7.9</v>
      </c>
      <c r="AB9" s="11">
        <v>7.9</v>
      </c>
      <c r="AC9" s="11">
        <v>7.9</v>
      </c>
      <c r="AD9" s="11">
        <v>7.9</v>
      </c>
      <c r="AE9" s="11">
        <v>7.9</v>
      </c>
      <c r="AF9" s="11">
        <v>7.9</v>
      </c>
      <c r="AG9" s="11">
        <v>7.9</v>
      </c>
      <c r="AH9" s="11">
        <v>7.9</v>
      </c>
      <c r="AI9" s="11">
        <v>7.9</v>
      </c>
      <c r="AJ9" s="11">
        <v>7.9</v>
      </c>
      <c r="AK9" s="11">
        <v>7.9</v>
      </c>
      <c r="AL9" s="11">
        <v>7.9</v>
      </c>
      <c r="AM9" s="11">
        <v>7.9</v>
      </c>
      <c r="AN9" s="11">
        <v>7.9</v>
      </c>
      <c r="AO9" s="11">
        <v>7.9</v>
      </c>
      <c r="AP9" s="11">
        <v>7.9</v>
      </c>
      <c r="AQ9" s="11">
        <v>7.9</v>
      </c>
      <c r="AR9" s="11">
        <v>7.9</v>
      </c>
      <c r="AS9" s="11">
        <v>7.9</v>
      </c>
      <c r="AT9" s="11">
        <v>7.9</v>
      </c>
      <c r="AU9" s="11">
        <v>7.9</v>
      </c>
      <c r="AV9" s="11">
        <v>7.9</v>
      </c>
      <c r="AW9" s="11">
        <v>7.9</v>
      </c>
      <c r="AX9" s="11">
        <v>7.9</v>
      </c>
      <c r="AY9" s="11">
        <v>7.9</v>
      </c>
      <c r="AZ9" s="11">
        <v>7.9</v>
      </c>
      <c r="BA9" s="11">
        <v>7.9</v>
      </c>
      <c r="BB9" s="11">
        <v>7.9</v>
      </c>
      <c r="BC9" s="11">
        <v>7.9</v>
      </c>
      <c r="BD9" s="11">
        <v>7.9</v>
      </c>
      <c r="BE9" s="11">
        <v>7.9</v>
      </c>
      <c r="BF9" s="11">
        <v>7.9</v>
      </c>
      <c r="BG9" s="11">
        <v>7.9</v>
      </c>
      <c r="BH9" s="11">
        <v>7.9</v>
      </c>
      <c r="BI9" s="11">
        <v>7.9</v>
      </c>
      <c r="BJ9" s="11">
        <v>7.9</v>
      </c>
      <c r="BK9" s="11">
        <v>7.9</v>
      </c>
      <c r="BL9" s="11">
        <v>7.9</v>
      </c>
      <c r="BM9" s="11">
        <v>7.9</v>
      </c>
      <c r="BN9" s="12">
        <v>7.9</v>
      </c>
      <c r="BO9" s="11">
        <v>7.9</v>
      </c>
      <c r="BP9" s="11"/>
      <c r="BQ9" s="11"/>
      <c r="BR9" s="11"/>
    </row>
    <row r="10" spans="1:70" ht="14.25" customHeight="1" x14ac:dyDescent="0.35">
      <c r="A10" s="3" t="s">
        <v>108</v>
      </c>
      <c r="B10" s="3" t="s">
        <v>15</v>
      </c>
      <c r="C10" s="10">
        <v>8076800195057</v>
      </c>
      <c r="D10" s="11">
        <v>7.9</v>
      </c>
      <c r="E10" s="11">
        <v>7.9</v>
      </c>
      <c r="F10" s="11">
        <v>7.9</v>
      </c>
      <c r="G10" s="11">
        <v>7.9</v>
      </c>
      <c r="H10" s="11"/>
      <c r="I10" s="11">
        <v>7.9</v>
      </c>
      <c r="J10" s="11">
        <v>7.9</v>
      </c>
      <c r="K10" s="11">
        <v>7.9</v>
      </c>
      <c r="L10" s="11">
        <v>7.9</v>
      </c>
      <c r="M10" s="11">
        <v>7.9</v>
      </c>
      <c r="N10" s="11">
        <v>7.9</v>
      </c>
      <c r="O10" s="11">
        <v>7.9</v>
      </c>
      <c r="P10" s="11">
        <v>7.9</v>
      </c>
      <c r="Q10" s="11">
        <v>7.9</v>
      </c>
      <c r="R10" s="11">
        <v>7.9</v>
      </c>
      <c r="S10" s="11">
        <v>7.9</v>
      </c>
      <c r="T10" s="11">
        <v>7.9</v>
      </c>
      <c r="U10" s="11">
        <v>7.9</v>
      </c>
      <c r="V10" s="11">
        <v>7.9</v>
      </c>
      <c r="W10" s="11">
        <v>7.9</v>
      </c>
      <c r="X10" s="11">
        <v>7.9</v>
      </c>
      <c r="Y10" s="11">
        <v>7.9</v>
      </c>
      <c r="Z10" s="11">
        <v>7.9</v>
      </c>
      <c r="AA10" s="11">
        <v>7.9</v>
      </c>
      <c r="AB10" s="11">
        <v>7.9</v>
      </c>
      <c r="AC10" s="11">
        <v>7.9</v>
      </c>
      <c r="AD10" s="11">
        <v>7.9</v>
      </c>
      <c r="AE10" s="11">
        <v>7.9</v>
      </c>
      <c r="AF10" s="11">
        <v>7.9</v>
      </c>
      <c r="AG10" s="11">
        <v>7.9</v>
      </c>
      <c r="AH10" s="11">
        <v>7.9</v>
      </c>
      <c r="AI10" s="11">
        <v>7.9</v>
      </c>
      <c r="AJ10" s="11">
        <v>7.9</v>
      </c>
      <c r="AK10" s="11">
        <v>7.9</v>
      </c>
      <c r="AL10" s="11">
        <v>7.9</v>
      </c>
      <c r="AM10" s="11">
        <v>7.9</v>
      </c>
      <c r="AN10" s="11">
        <v>7.9</v>
      </c>
      <c r="AO10" s="11">
        <v>7.9</v>
      </c>
      <c r="AP10" s="11">
        <v>7.9</v>
      </c>
      <c r="AQ10" s="11">
        <v>7.9</v>
      </c>
      <c r="AR10" s="11">
        <v>7.9</v>
      </c>
      <c r="AS10" s="11">
        <v>7.9</v>
      </c>
      <c r="AT10" s="11">
        <v>7.9</v>
      </c>
      <c r="AU10" s="11">
        <v>7.9</v>
      </c>
      <c r="AV10" s="11">
        <v>7.9</v>
      </c>
      <c r="AW10" s="11">
        <v>7.9</v>
      </c>
      <c r="AX10" s="11">
        <v>7.9</v>
      </c>
      <c r="AY10" s="11">
        <v>7.9</v>
      </c>
      <c r="AZ10" s="11">
        <v>7.9</v>
      </c>
      <c r="BA10" s="11">
        <v>7.9</v>
      </c>
      <c r="BB10" s="11">
        <v>7.9</v>
      </c>
      <c r="BC10" s="11">
        <v>7.9</v>
      </c>
      <c r="BD10" s="11">
        <v>7.9</v>
      </c>
      <c r="BE10" s="11">
        <v>7.9</v>
      </c>
      <c r="BF10" s="11">
        <v>7.9</v>
      </c>
      <c r="BG10" s="11">
        <v>7.9</v>
      </c>
      <c r="BH10" s="11">
        <v>7.9</v>
      </c>
      <c r="BI10" s="11">
        <v>7.9</v>
      </c>
      <c r="BJ10" s="11">
        <v>7.9</v>
      </c>
      <c r="BK10" s="11">
        <v>7.9</v>
      </c>
      <c r="BL10" s="11">
        <v>7.9</v>
      </c>
      <c r="BM10" s="11">
        <v>7.9</v>
      </c>
      <c r="BN10" s="12">
        <v>7.9</v>
      </c>
      <c r="BO10" s="11">
        <v>7.9</v>
      </c>
      <c r="BP10" s="11"/>
      <c r="BQ10" s="11"/>
      <c r="BR10" s="11"/>
    </row>
    <row r="11" spans="1:70" ht="14.25" customHeight="1" x14ac:dyDescent="0.35">
      <c r="A11" s="3" t="s">
        <v>108</v>
      </c>
      <c r="B11" s="3" t="s">
        <v>16</v>
      </c>
      <c r="C11" s="10">
        <v>7290000104676</v>
      </c>
      <c r="D11" s="11">
        <v>11.18</v>
      </c>
      <c r="E11" s="11">
        <v>11.18</v>
      </c>
      <c r="F11" s="11">
        <v>11.18</v>
      </c>
      <c r="G11" s="11">
        <v>11.18</v>
      </c>
      <c r="H11" s="11"/>
      <c r="I11" s="11">
        <v>11.18</v>
      </c>
      <c r="J11" s="11">
        <v>11.18</v>
      </c>
      <c r="K11" s="11">
        <v>11.18</v>
      </c>
      <c r="L11" s="11">
        <v>11.18</v>
      </c>
      <c r="M11" s="11">
        <v>11.18</v>
      </c>
      <c r="N11" s="11">
        <v>11.18</v>
      </c>
      <c r="O11" s="11">
        <v>11.18</v>
      </c>
      <c r="P11" s="11">
        <v>11.18</v>
      </c>
      <c r="Q11" s="11">
        <v>11.18</v>
      </c>
      <c r="R11" s="11">
        <v>10.33</v>
      </c>
      <c r="S11" s="11">
        <v>9.9</v>
      </c>
      <c r="T11" s="11">
        <v>9.9</v>
      </c>
      <c r="U11" s="11">
        <v>9.9</v>
      </c>
      <c r="V11" s="11">
        <v>9.9</v>
      </c>
      <c r="W11" s="11">
        <v>9.9</v>
      </c>
      <c r="X11" s="11">
        <v>9.9</v>
      </c>
      <c r="Y11" s="11">
        <v>9.9</v>
      </c>
      <c r="Z11" s="11">
        <v>9.9</v>
      </c>
      <c r="AA11" s="11">
        <v>9.9</v>
      </c>
      <c r="AB11" s="11">
        <v>9.9</v>
      </c>
      <c r="AC11" s="11">
        <v>9.9</v>
      </c>
      <c r="AD11" s="11">
        <v>9.9</v>
      </c>
      <c r="AE11" s="11">
        <v>9.9</v>
      </c>
      <c r="AF11" s="11">
        <v>9.9</v>
      </c>
      <c r="AG11" s="11">
        <v>9.9</v>
      </c>
      <c r="AH11" s="11">
        <v>9.9</v>
      </c>
      <c r="AI11" s="11">
        <v>9.9</v>
      </c>
      <c r="AJ11" s="11">
        <v>13.2</v>
      </c>
      <c r="AK11" s="11">
        <v>9.9</v>
      </c>
      <c r="AL11" s="11">
        <v>10.75</v>
      </c>
      <c r="AM11" s="11">
        <v>10.33</v>
      </c>
      <c r="AN11" s="11">
        <v>10.33</v>
      </c>
      <c r="AO11" s="11">
        <v>10.33</v>
      </c>
      <c r="AP11" s="11">
        <v>10.33</v>
      </c>
      <c r="AQ11" s="11">
        <v>10.33</v>
      </c>
      <c r="AR11" s="11">
        <v>10.33</v>
      </c>
      <c r="AS11" s="11">
        <v>10.33</v>
      </c>
      <c r="AT11" s="11">
        <v>10.33</v>
      </c>
      <c r="AU11" s="11">
        <v>9.9</v>
      </c>
      <c r="AV11" s="11">
        <v>9.9</v>
      </c>
      <c r="AW11" s="11">
        <v>9.9</v>
      </c>
      <c r="AX11" s="11">
        <v>9.9</v>
      </c>
      <c r="AY11" s="11">
        <v>9.9</v>
      </c>
      <c r="AZ11" s="11">
        <v>9.9</v>
      </c>
      <c r="BA11" s="11">
        <v>9.9</v>
      </c>
      <c r="BB11" s="11">
        <v>9.9</v>
      </c>
      <c r="BC11" s="11">
        <v>9.9</v>
      </c>
      <c r="BD11" s="11">
        <v>9.9</v>
      </c>
      <c r="BE11" s="11">
        <v>13.2</v>
      </c>
      <c r="BF11" s="11">
        <v>14.33</v>
      </c>
      <c r="BG11" s="11">
        <v>14.33</v>
      </c>
      <c r="BH11" s="11">
        <v>14.33</v>
      </c>
      <c r="BI11" s="11">
        <v>12</v>
      </c>
      <c r="BJ11" s="11">
        <v>12</v>
      </c>
      <c r="BK11" s="11">
        <v>12</v>
      </c>
      <c r="BL11" s="11">
        <v>12</v>
      </c>
      <c r="BM11" s="11">
        <v>12</v>
      </c>
      <c r="BN11" s="12">
        <v>12</v>
      </c>
      <c r="BO11" s="11">
        <v>10.748360655738001</v>
      </c>
      <c r="BP11" s="11"/>
      <c r="BQ11" s="11"/>
      <c r="BR11" s="11"/>
    </row>
    <row r="12" spans="1:70" ht="14.25" customHeight="1" x14ac:dyDescent="0.35">
      <c r="A12" s="3" t="s">
        <v>108</v>
      </c>
      <c r="B12" s="3" t="s">
        <v>17</v>
      </c>
      <c r="C12" s="10">
        <v>7290000104201</v>
      </c>
      <c r="D12" s="11">
        <v>12.68</v>
      </c>
      <c r="E12" s="11">
        <v>12.68</v>
      </c>
      <c r="F12" s="11">
        <v>12.08</v>
      </c>
      <c r="G12" s="11">
        <v>12.08</v>
      </c>
      <c r="H12" s="11"/>
      <c r="I12" s="11">
        <v>11.83</v>
      </c>
      <c r="J12" s="11">
        <v>12.3</v>
      </c>
      <c r="K12" s="11">
        <v>10.88</v>
      </c>
      <c r="L12" s="11">
        <v>10.88</v>
      </c>
      <c r="M12" s="11">
        <v>10.88</v>
      </c>
      <c r="N12" s="11">
        <v>10.88</v>
      </c>
      <c r="O12" s="11">
        <v>10.88</v>
      </c>
      <c r="P12" s="11">
        <v>10.88</v>
      </c>
      <c r="Q12" s="11">
        <v>10.88</v>
      </c>
      <c r="R12" s="11">
        <v>10.88</v>
      </c>
      <c r="S12" s="11">
        <v>10.55</v>
      </c>
      <c r="T12" s="11">
        <v>9.9</v>
      </c>
      <c r="U12" s="11">
        <v>9.9</v>
      </c>
      <c r="V12" s="11">
        <v>9.9</v>
      </c>
      <c r="W12" s="11">
        <v>9.9</v>
      </c>
      <c r="X12" s="11">
        <v>9.9</v>
      </c>
      <c r="Y12" s="11">
        <v>9.9</v>
      </c>
      <c r="Z12" s="11">
        <v>9.9</v>
      </c>
      <c r="AA12" s="11">
        <v>9.9</v>
      </c>
      <c r="AB12" s="11">
        <v>9.9</v>
      </c>
      <c r="AC12" s="11">
        <v>9.9</v>
      </c>
      <c r="AD12" s="11">
        <v>9.9</v>
      </c>
      <c r="AE12" s="11">
        <v>9.9</v>
      </c>
      <c r="AF12" s="11">
        <v>9.9</v>
      </c>
      <c r="AG12" s="11">
        <v>9.9</v>
      </c>
      <c r="AH12" s="11">
        <v>9.9</v>
      </c>
      <c r="AI12" s="11">
        <v>9.9</v>
      </c>
      <c r="AJ12" s="11">
        <v>13.2</v>
      </c>
      <c r="AK12" s="11">
        <v>9.9</v>
      </c>
      <c r="AL12" s="11">
        <v>11.75</v>
      </c>
      <c r="AM12" s="11">
        <v>10.83</v>
      </c>
      <c r="AN12" s="11">
        <v>10.83</v>
      </c>
      <c r="AO12" s="11">
        <v>10.83</v>
      </c>
      <c r="AP12" s="11">
        <v>10.83</v>
      </c>
      <c r="AQ12" s="11">
        <v>10.83</v>
      </c>
      <c r="AR12" s="11">
        <v>10.83</v>
      </c>
      <c r="AS12" s="11">
        <v>10.83</v>
      </c>
      <c r="AT12" s="11">
        <v>10.83</v>
      </c>
      <c r="AU12" s="11">
        <v>9.9</v>
      </c>
      <c r="AV12" s="11">
        <v>9.9</v>
      </c>
      <c r="AW12" s="11">
        <v>9.9</v>
      </c>
      <c r="AX12" s="11">
        <v>9.9</v>
      </c>
      <c r="AY12" s="11">
        <v>9.9</v>
      </c>
      <c r="AZ12" s="11">
        <v>9.9</v>
      </c>
      <c r="BA12" s="11">
        <v>9.9</v>
      </c>
      <c r="BB12" s="11">
        <v>9.9</v>
      </c>
      <c r="BC12" s="11">
        <v>9.9</v>
      </c>
      <c r="BD12" s="11">
        <v>9.9</v>
      </c>
      <c r="BE12" s="11">
        <v>13.2</v>
      </c>
      <c r="BF12" s="11">
        <v>15.67</v>
      </c>
      <c r="BG12" s="11">
        <v>15.67</v>
      </c>
      <c r="BH12" s="11">
        <v>15.67</v>
      </c>
      <c r="BI12" s="11">
        <v>15.67</v>
      </c>
      <c r="BJ12" s="11">
        <v>15.67</v>
      </c>
      <c r="BK12" s="11">
        <v>15.67</v>
      </c>
      <c r="BL12" s="11">
        <v>15.67</v>
      </c>
      <c r="BM12" s="11">
        <v>16.899999999999999</v>
      </c>
      <c r="BN12" s="12">
        <v>16.899999999999999</v>
      </c>
      <c r="BO12" s="11">
        <v>11.310163934426001</v>
      </c>
      <c r="BP12" s="11"/>
      <c r="BQ12" s="11"/>
      <c r="BR12" s="11"/>
    </row>
    <row r="13" spans="1:70" ht="14.25" customHeight="1" x14ac:dyDescent="0.35">
      <c r="A13" s="3" t="s">
        <v>108</v>
      </c>
      <c r="B13" s="3" t="s">
        <v>18</v>
      </c>
      <c r="C13" s="10">
        <v>7290000107189</v>
      </c>
      <c r="D13" s="11">
        <v>14.93</v>
      </c>
      <c r="E13" s="11">
        <v>14.93</v>
      </c>
      <c r="F13" s="11">
        <v>14.93</v>
      </c>
      <c r="G13" s="11">
        <v>14.93</v>
      </c>
      <c r="H13" s="11"/>
      <c r="I13" s="11">
        <v>14.93</v>
      </c>
      <c r="J13" s="11">
        <v>14.93</v>
      </c>
      <c r="K13" s="11">
        <v>14.93</v>
      </c>
      <c r="L13" s="11">
        <v>14.93</v>
      </c>
      <c r="M13" s="11">
        <v>11.58</v>
      </c>
      <c r="N13" s="11">
        <v>9.9</v>
      </c>
      <c r="O13" s="11">
        <v>9.9</v>
      </c>
      <c r="P13" s="11">
        <v>9.9</v>
      </c>
      <c r="Q13" s="11">
        <v>9.9</v>
      </c>
      <c r="R13" s="11">
        <v>9.9</v>
      </c>
      <c r="S13" s="11">
        <v>9.9</v>
      </c>
      <c r="T13" s="11">
        <v>9.9</v>
      </c>
      <c r="U13" s="11">
        <v>9.9</v>
      </c>
      <c r="V13" s="11">
        <v>9.9</v>
      </c>
      <c r="W13" s="11">
        <v>9.9</v>
      </c>
      <c r="X13" s="11">
        <v>9.9</v>
      </c>
      <c r="Y13" s="11">
        <v>9.9</v>
      </c>
      <c r="Z13" s="11">
        <v>9.9</v>
      </c>
      <c r="AA13" s="11">
        <v>9.9</v>
      </c>
      <c r="AB13" s="11">
        <v>9.9</v>
      </c>
      <c r="AC13" s="11">
        <v>9.9</v>
      </c>
      <c r="AD13" s="11">
        <v>9.9</v>
      </c>
      <c r="AE13" s="11">
        <v>9.9</v>
      </c>
      <c r="AF13" s="11">
        <v>9.9</v>
      </c>
      <c r="AG13" s="11">
        <v>9.9</v>
      </c>
      <c r="AH13" s="11">
        <v>9.9</v>
      </c>
      <c r="AI13" s="11">
        <v>9.9</v>
      </c>
      <c r="AJ13" s="11">
        <v>13.2</v>
      </c>
      <c r="AK13" s="11">
        <v>9.9</v>
      </c>
      <c r="AL13" s="11">
        <v>13.25</v>
      </c>
      <c r="AM13" s="11">
        <v>13.25</v>
      </c>
      <c r="AN13" s="11">
        <v>11.58</v>
      </c>
      <c r="AO13" s="11">
        <v>11.58</v>
      </c>
      <c r="AP13" s="11">
        <v>11.58</v>
      </c>
      <c r="AQ13" s="11">
        <v>11.58</v>
      </c>
      <c r="AR13" s="11">
        <v>11.58</v>
      </c>
      <c r="AS13" s="11">
        <v>11.58</v>
      </c>
      <c r="AT13" s="11">
        <v>11.58</v>
      </c>
      <c r="AU13" s="11">
        <v>9.9</v>
      </c>
      <c r="AV13" s="11">
        <v>9.9</v>
      </c>
      <c r="AW13" s="11">
        <v>9.9</v>
      </c>
      <c r="AX13" s="11">
        <v>9.9</v>
      </c>
      <c r="AY13" s="11">
        <v>9.9</v>
      </c>
      <c r="AZ13" s="11">
        <v>9.9</v>
      </c>
      <c r="BA13" s="11">
        <v>9.9</v>
      </c>
      <c r="BB13" s="11">
        <v>9.9</v>
      </c>
      <c r="BC13" s="11">
        <v>9.9</v>
      </c>
      <c r="BD13" s="11">
        <v>9.9</v>
      </c>
      <c r="BE13" s="11">
        <v>13.2</v>
      </c>
      <c r="BF13" s="11">
        <v>17.670000000000002</v>
      </c>
      <c r="BG13" s="11">
        <v>17.670000000000002</v>
      </c>
      <c r="BH13" s="11">
        <v>17.670000000000002</v>
      </c>
      <c r="BI13" s="11">
        <v>17.670000000000002</v>
      </c>
      <c r="BJ13" s="11">
        <v>17.670000000000002</v>
      </c>
      <c r="BK13" s="11">
        <v>17.670000000000002</v>
      </c>
      <c r="BL13" s="11">
        <v>17.670000000000002</v>
      </c>
      <c r="BM13" s="11">
        <v>19.899999999999999</v>
      </c>
      <c r="BN13" s="12">
        <v>19.899999999999999</v>
      </c>
      <c r="BO13" s="11">
        <v>12.053606557377</v>
      </c>
      <c r="BP13" s="11"/>
      <c r="BQ13" s="11"/>
      <c r="BR13" s="11"/>
    </row>
    <row r="14" spans="1:70" ht="14.25" customHeight="1" x14ac:dyDescent="0.35">
      <c r="A14" s="3" t="s">
        <v>108</v>
      </c>
      <c r="B14" s="3" t="s">
        <v>19</v>
      </c>
      <c r="C14" s="10">
        <v>7290000174099</v>
      </c>
      <c r="D14" s="11">
        <v>11.9</v>
      </c>
      <c r="E14" s="11">
        <v>11.9</v>
      </c>
      <c r="F14" s="11">
        <v>11.9</v>
      </c>
      <c r="G14" s="11">
        <v>11.9</v>
      </c>
      <c r="H14" s="11"/>
      <c r="I14" s="11">
        <v>11.9</v>
      </c>
      <c r="J14" s="11">
        <v>11.9</v>
      </c>
      <c r="K14" s="11">
        <v>11.9</v>
      </c>
      <c r="L14" s="11">
        <v>11.9</v>
      </c>
      <c r="M14" s="11">
        <v>11.9</v>
      </c>
      <c r="N14" s="11">
        <v>11.9</v>
      </c>
      <c r="O14" s="11">
        <v>11.9</v>
      </c>
      <c r="P14" s="11">
        <v>11.9</v>
      </c>
      <c r="Q14" s="11">
        <v>11.9</v>
      </c>
      <c r="R14" s="11">
        <v>11.9</v>
      </c>
      <c r="S14" s="11">
        <v>11.9</v>
      </c>
      <c r="T14" s="11">
        <v>11.9</v>
      </c>
      <c r="U14" s="11">
        <v>11.9</v>
      </c>
      <c r="V14" s="11">
        <v>11.9</v>
      </c>
      <c r="W14" s="11">
        <v>11.9</v>
      </c>
      <c r="X14" s="11">
        <v>11.9</v>
      </c>
      <c r="Y14" s="11">
        <v>11.9</v>
      </c>
      <c r="Z14" s="11">
        <v>11.9</v>
      </c>
      <c r="AA14" s="11">
        <v>11.9</v>
      </c>
      <c r="AB14" s="11">
        <v>11.9</v>
      </c>
      <c r="AC14" s="11">
        <v>11.9</v>
      </c>
      <c r="AD14" s="11">
        <v>11.9</v>
      </c>
      <c r="AE14" s="11">
        <v>11.9</v>
      </c>
      <c r="AF14" s="11">
        <v>11.9</v>
      </c>
      <c r="AG14" s="11">
        <v>11.9</v>
      </c>
      <c r="AH14" s="11">
        <v>11.9</v>
      </c>
      <c r="AI14" s="11">
        <v>11.9</v>
      </c>
      <c r="AJ14" s="11">
        <v>11.9</v>
      </c>
      <c r="AK14" s="11">
        <v>11.9</v>
      </c>
      <c r="AL14" s="11">
        <v>11.9</v>
      </c>
      <c r="AM14" s="11">
        <v>11.9</v>
      </c>
      <c r="AN14" s="11">
        <v>11.9</v>
      </c>
      <c r="AO14" s="11">
        <v>11.9</v>
      </c>
      <c r="AP14" s="11">
        <v>11.9</v>
      </c>
      <c r="AQ14" s="11">
        <v>11.9</v>
      </c>
      <c r="AR14" s="11">
        <v>11.9</v>
      </c>
      <c r="AS14" s="11">
        <v>11.9</v>
      </c>
      <c r="AT14" s="11">
        <v>11.9</v>
      </c>
      <c r="AU14" s="11">
        <v>11.9</v>
      </c>
      <c r="AV14" s="11">
        <v>11.9</v>
      </c>
      <c r="AW14" s="11">
        <v>11.9</v>
      </c>
      <c r="AX14" s="11">
        <v>11.9</v>
      </c>
      <c r="AY14" s="11">
        <v>11.9</v>
      </c>
      <c r="AZ14" s="11">
        <v>11.9</v>
      </c>
      <c r="BA14" s="11">
        <v>11.9</v>
      </c>
      <c r="BB14" s="11">
        <v>11.9</v>
      </c>
      <c r="BC14" s="11">
        <v>11.9</v>
      </c>
      <c r="BD14" s="11">
        <v>11.9</v>
      </c>
      <c r="BE14" s="11">
        <v>11.9</v>
      </c>
      <c r="BF14" s="11">
        <v>11.9</v>
      </c>
      <c r="BG14" s="11">
        <v>11.9</v>
      </c>
      <c r="BH14" s="11">
        <v>11.9</v>
      </c>
      <c r="BI14" s="11">
        <v>11.9</v>
      </c>
      <c r="BJ14" s="11">
        <v>11.9</v>
      </c>
      <c r="BK14" s="11">
        <v>11.9</v>
      </c>
      <c r="BL14" s="11">
        <v>11.9</v>
      </c>
      <c r="BM14" s="11">
        <v>11.9</v>
      </c>
      <c r="BN14" s="12">
        <v>11.9</v>
      </c>
      <c r="BO14" s="11">
        <v>11.9</v>
      </c>
      <c r="BP14" s="11"/>
      <c r="BQ14" s="11"/>
      <c r="BR14" s="11"/>
    </row>
    <row r="15" spans="1:70" ht="14.25" customHeight="1" x14ac:dyDescent="0.35">
      <c r="A15" s="3" t="s">
        <v>108</v>
      </c>
      <c r="B15" s="3" t="s">
        <v>20</v>
      </c>
      <c r="C15" s="10">
        <v>7290002824640</v>
      </c>
      <c r="D15" s="11">
        <v>5.35</v>
      </c>
      <c r="E15" s="11">
        <v>5.35</v>
      </c>
      <c r="F15" s="11">
        <v>5.35</v>
      </c>
      <c r="G15" s="11">
        <v>5.35</v>
      </c>
      <c r="H15" s="11"/>
      <c r="I15" s="11">
        <v>5.35</v>
      </c>
      <c r="J15" s="11">
        <v>5.35</v>
      </c>
      <c r="K15" s="11">
        <v>5.35</v>
      </c>
      <c r="L15" s="11">
        <v>5.35</v>
      </c>
      <c r="M15" s="11">
        <v>5.35</v>
      </c>
      <c r="N15" s="11">
        <v>5.35</v>
      </c>
      <c r="O15" s="11">
        <v>5.35</v>
      </c>
      <c r="P15" s="11">
        <v>5.35</v>
      </c>
      <c r="Q15" s="11">
        <v>5.35</v>
      </c>
      <c r="R15" s="11">
        <v>5.35</v>
      </c>
      <c r="S15" s="11">
        <v>5.35</v>
      </c>
      <c r="T15" s="11">
        <v>5.35</v>
      </c>
      <c r="U15" s="11">
        <v>5.35</v>
      </c>
      <c r="V15" s="11">
        <v>5.35</v>
      </c>
      <c r="W15" s="11">
        <v>5.35</v>
      </c>
      <c r="X15" s="11">
        <v>5.35</v>
      </c>
      <c r="Y15" s="11">
        <v>5.35</v>
      </c>
      <c r="Z15" s="11">
        <v>5.35</v>
      </c>
      <c r="AA15" s="11">
        <v>5.35</v>
      </c>
      <c r="AB15" s="11">
        <v>5.35</v>
      </c>
      <c r="AC15" s="11">
        <v>5.35</v>
      </c>
      <c r="AD15" s="11">
        <v>5.35</v>
      </c>
      <c r="AE15" s="11">
        <v>5.35</v>
      </c>
      <c r="AF15" s="11">
        <v>5.35</v>
      </c>
      <c r="AG15" s="11">
        <v>5.35</v>
      </c>
      <c r="AH15" s="11">
        <v>5.35</v>
      </c>
      <c r="AI15" s="11">
        <v>5.35</v>
      </c>
      <c r="AJ15" s="11">
        <v>5.35</v>
      </c>
      <c r="AK15" s="11">
        <v>5.35</v>
      </c>
      <c r="AL15" s="11">
        <v>5.35</v>
      </c>
      <c r="AM15" s="11">
        <v>5.35</v>
      </c>
      <c r="AN15" s="11">
        <v>5.35</v>
      </c>
      <c r="AO15" s="11">
        <v>5.35</v>
      </c>
      <c r="AP15" s="11">
        <v>5.35</v>
      </c>
      <c r="AQ15" s="11">
        <v>5.35</v>
      </c>
      <c r="AR15" s="11">
        <v>5.35</v>
      </c>
      <c r="AS15" s="11">
        <v>5.35</v>
      </c>
      <c r="AT15" s="11">
        <v>5.35</v>
      </c>
      <c r="AU15" s="11">
        <v>5.35</v>
      </c>
      <c r="AV15" s="11">
        <v>5.35</v>
      </c>
      <c r="AW15" s="11">
        <v>5.35</v>
      </c>
      <c r="AX15" s="11">
        <v>5.35</v>
      </c>
      <c r="AY15" s="11">
        <v>5.35</v>
      </c>
      <c r="AZ15" s="11">
        <v>5.35</v>
      </c>
      <c r="BA15" s="11">
        <v>5.35</v>
      </c>
      <c r="BB15" s="11">
        <v>5.35</v>
      </c>
      <c r="BC15" s="11">
        <v>5.35</v>
      </c>
      <c r="BD15" s="11">
        <v>5.35</v>
      </c>
      <c r="BE15" s="11">
        <v>5.35</v>
      </c>
      <c r="BF15" s="11">
        <v>5.35</v>
      </c>
      <c r="BG15" s="11">
        <v>5.35</v>
      </c>
      <c r="BH15" s="11">
        <v>5.35</v>
      </c>
      <c r="BI15" s="11">
        <v>5.35</v>
      </c>
      <c r="BJ15" s="11">
        <v>5.35</v>
      </c>
      <c r="BK15" s="11">
        <v>5.35</v>
      </c>
      <c r="BL15" s="11">
        <v>5.35</v>
      </c>
      <c r="BM15" s="11">
        <v>5.35</v>
      </c>
      <c r="BN15" s="12">
        <v>5.35</v>
      </c>
      <c r="BO15" s="11">
        <v>5.35</v>
      </c>
      <c r="BP15" s="11"/>
      <c r="BQ15" s="11"/>
      <c r="BR15" s="11"/>
    </row>
    <row r="16" spans="1:70" ht="14.25" customHeight="1" x14ac:dyDescent="0.35">
      <c r="A16" s="3" t="s">
        <v>108</v>
      </c>
      <c r="B16" s="3" t="s">
        <v>21</v>
      </c>
      <c r="C16" s="10">
        <v>7290000048185</v>
      </c>
      <c r="D16" s="11">
        <v>5.43</v>
      </c>
      <c r="E16" s="11">
        <v>5.43</v>
      </c>
      <c r="F16" s="11">
        <v>5.43</v>
      </c>
      <c r="G16" s="11">
        <v>5.43</v>
      </c>
      <c r="H16" s="11"/>
      <c r="I16" s="11">
        <v>5.43</v>
      </c>
      <c r="J16" s="11">
        <v>5.43</v>
      </c>
      <c r="K16" s="11">
        <v>5.43</v>
      </c>
      <c r="L16" s="11">
        <v>5.43</v>
      </c>
      <c r="M16" s="11">
        <v>5.43</v>
      </c>
      <c r="N16" s="11">
        <v>5.43</v>
      </c>
      <c r="O16" s="11">
        <v>5.43</v>
      </c>
      <c r="P16" s="11">
        <v>5.43</v>
      </c>
      <c r="Q16" s="11">
        <v>5.43</v>
      </c>
      <c r="R16" s="11">
        <v>5.43</v>
      </c>
      <c r="S16" s="11">
        <v>5.43</v>
      </c>
      <c r="T16" s="11">
        <v>5.43</v>
      </c>
      <c r="U16" s="11">
        <v>5.43</v>
      </c>
      <c r="V16" s="11">
        <v>5.43</v>
      </c>
      <c r="W16" s="11">
        <v>5.43</v>
      </c>
      <c r="X16" s="11">
        <v>5.43</v>
      </c>
      <c r="Y16" s="11">
        <v>5.43</v>
      </c>
      <c r="Z16" s="11">
        <v>5.43</v>
      </c>
      <c r="AA16" s="11">
        <v>5.43</v>
      </c>
      <c r="AB16" s="11">
        <v>5.43</v>
      </c>
      <c r="AC16" s="11">
        <v>5.43</v>
      </c>
      <c r="AD16" s="11">
        <v>5.43</v>
      </c>
      <c r="AE16" s="11">
        <v>5.43</v>
      </c>
      <c r="AF16" s="11">
        <v>5.43</v>
      </c>
      <c r="AG16" s="11">
        <v>5.43</v>
      </c>
      <c r="AH16" s="11">
        <v>5.43</v>
      </c>
      <c r="AI16" s="11">
        <v>5.43</v>
      </c>
      <c r="AJ16" s="11">
        <v>5.43</v>
      </c>
      <c r="AK16" s="11">
        <v>5.43</v>
      </c>
      <c r="AL16" s="11">
        <v>5.43</v>
      </c>
      <c r="AM16" s="11">
        <v>5.43</v>
      </c>
      <c r="AN16" s="11">
        <v>5.43</v>
      </c>
      <c r="AO16" s="11">
        <v>5.43</v>
      </c>
      <c r="AP16" s="11">
        <v>5.43</v>
      </c>
      <c r="AQ16" s="11">
        <v>5.43</v>
      </c>
      <c r="AR16" s="11">
        <v>5.43</v>
      </c>
      <c r="AS16" s="11">
        <v>5.43</v>
      </c>
      <c r="AT16" s="11">
        <v>5.43</v>
      </c>
      <c r="AU16" s="11">
        <v>5.43</v>
      </c>
      <c r="AV16" s="11">
        <v>5.43</v>
      </c>
      <c r="AW16" s="11">
        <v>5.43</v>
      </c>
      <c r="AX16" s="11">
        <v>5.43</v>
      </c>
      <c r="AY16" s="11">
        <v>5.43</v>
      </c>
      <c r="AZ16" s="11">
        <v>5.43</v>
      </c>
      <c r="BA16" s="11">
        <v>5.43</v>
      </c>
      <c r="BB16" s="11">
        <v>5.43</v>
      </c>
      <c r="BC16" s="11">
        <v>5.43</v>
      </c>
      <c r="BD16" s="11">
        <v>5.43</v>
      </c>
      <c r="BE16" s="11">
        <v>5.43</v>
      </c>
      <c r="BF16" s="11">
        <v>5.43</v>
      </c>
      <c r="BG16" s="11">
        <v>5.43</v>
      </c>
      <c r="BH16" s="11">
        <v>5.43</v>
      </c>
      <c r="BI16" s="11">
        <v>5.43</v>
      </c>
      <c r="BJ16" s="11">
        <v>5.43</v>
      </c>
      <c r="BK16" s="11">
        <v>5.43</v>
      </c>
      <c r="BL16" s="11">
        <v>5.43</v>
      </c>
      <c r="BM16" s="11">
        <v>5.43</v>
      </c>
      <c r="BN16" s="12">
        <v>5.43</v>
      </c>
      <c r="BO16" s="11">
        <v>5.43</v>
      </c>
      <c r="BP16" s="11"/>
      <c r="BQ16" s="11"/>
      <c r="BR16" s="11"/>
    </row>
    <row r="17" spans="1:70" ht="14.25" customHeight="1" x14ac:dyDescent="0.35">
      <c r="A17" s="3" t="s">
        <v>108</v>
      </c>
      <c r="B17" s="3" t="s">
        <v>22</v>
      </c>
      <c r="C17" s="10">
        <v>7290004127800</v>
      </c>
      <c r="D17" s="11">
        <v>10.8</v>
      </c>
      <c r="E17" s="11">
        <v>10.8</v>
      </c>
      <c r="F17" s="11">
        <v>10.8</v>
      </c>
      <c r="G17" s="11">
        <v>10.8</v>
      </c>
      <c r="H17" s="11"/>
      <c r="I17" s="11">
        <v>10.8</v>
      </c>
      <c r="J17" s="11">
        <v>10.8</v>
      </c>
      <c r="K17" s="11">
        <v>10.8</v>
      </c>
      <c r="L17" s="11">
        <v>10.8</v>
      </c>
      <c r="M17" s="11">
        <v>10.8</v>
      </c>
      <c r="N17" s="11">
        <v>10.8</v>
      </c>
      <c r="O17" s="11">
        <v>10.8</v>
      </c>
      <c r="P17" s="11">
        <v>10.8</v>
      </c>
      <c r="Q17" s="11">
        <v>10.8</v>
      </c>
      <c r="R17" s="11">
        <v>10.8</v>
      </c>
      <c r="S17" s="11">
        <v>10.8</v>
      </c>
      <c r="T17" s="11">
        <v>10.8</v>
      </c>
      <c r="U17" s="11">
        <v>10.8</v>
      </c>
      <c r="V17" s="11">
        <v>10.8</v>
      </c>
      <c r="W17" s="11">
        <v>10.8</v>
      </c>
      <c r="X17" s="11">
        <v>10.8</v>
      </c>
      <c r="Y17" s="11">
        <v>10.8</v>
      </c>
      <c r="Z17" s="11">
        <v>10.8</v>
      </c>
      <c r="AA17" s="11">
        <v>10.8</v>
      </c>
      <c r="AB17" s="11">
        <v>10.8</v>
      </c>
      <c r="AC17" s="11">
        <v>10.8</v>
      </c>
      <c r="AD17" s="11">
        <v>10.8</v>
      </c>
      <c r="AE17" s="11">
        <v>10.8</v>
      </c>
      <c r="AF17" s="11">
        <v>10.8</v>
      </c>
      <c r="AG17" s="11">
        <v>10.8</v>
      </c>
      <c r="AH17" s="11">
        <v>10.8</v>
      </c>
      <c r="AI17" s="11">
        <v>10.8</v>
      </c>
      <c r="AJ17" s="11">
        <v>10.8</v>
      </c>
      <c r="AK17" s="11">
        <v>10.8</v>
      </c>
      <c r="AL17" s="11">
        <v>10.8</v>
      </c>
      <c r="AM17" s="11">
        <v>10.8</v>
      </c>
      <c r="AN17" s="11">
        <v>10.8</v>
      </c>
      <c r="AO17" s="11">
        <v>10.8</v>
      </c>
      <c r="AP17" s="11">
        <v>10.8</v>
      </c>
      <c r="AQ17" s="11">
        <v>10.8</v>
      </c>
      <c r="AR17" s="11">
        <v>10.8</v>
      </c>
      <c r="AS17" s="11">
        <v>10.8</v>
      </c>
      <c r="AT17" s="11">
        <v>10.8</v>
      </c>
      <c r="AU17" s="11">
        <v>10.8</v>
      </c>
      <c r="AV17" s="11">
        <v>10.8</v>
      </c>
      <c r="AW17" s="11">
        <v>10.8</v>
      </c>
      <c r="AX17" s="11">
        <v>10.8</v>
      </c>
      <c r="AY17" s="11">
        <v>10.8</v>
      </c>
      <c r="AZ17" s="11">
        <v>10.8</v>
      </c>
      <c r="BA17" s="11">
        <v>10.8</v>
      </c>
      <c r="BB17" s="11">
        <v>10.8</v>
      </c>
      <c r="BC17" s="11">
        <v>10.8</v>
      </c>
      <c r="BD17" s="11">
        <v>10.8</v>
      </c>
      <c r="BE17" s="11">
        <v>10.8</v>
      </c>
      <c r="BF17" s="11">
        <v>10.8</v>
      </c>
      <c r="BG17" s="11">
        <v>10.8</v>
      </c>
      <c r="BH17" s="11">
        <v>10.8</v>
      </c>
      <c r="BI17" s="11">
        <v>10.8</v>
      </c>
      <c r="BJ17" s="11">
        <v>10.8</v>
      </c>
      <c r="BK17" s="11">
        <v>10.8</v>
      </c>
      <c r="BL17" s="11">
        <v>10.8</v>
      </c>
      <c r="BM17" s="11">
        <v>10.8</v>
      </c>
      <c r="BN17" s="12">
        <v>10.8</v>
      </c>
      <c r="BO17" s="11">
        <v>10.8</v>
      </c>
      <c r="BP17" s="11"/>
      <c r="BQ17" s="11"/>
      <c r="BR17" s="11"/>
    </row>
    <row r="18" spans="1:70" ht="14.25" customHeight="1" x14ac:dyDescent="0.35">
      <c r="A18" s="3" t="s">
        <v>108</v>
      </c>
      <c r="B18" s="3" t="s">
        <v>23</v>
      </c>
      <c r="C18" s="10">
        <v>7290002824183</v>
      </c>
      <c r="D18" s="11">
        <v>10.7</v>
      </c>
      <c r="E18" s="11">
        <v>10.7</v>
      </c>
      <c r="F18" s="11">
        <v>10.7</v>
      </c>
      <c r="G18" s="11">
        <v>10.7</v>
      </c>
      <c r="H18" s="11"/>
      <c r="I18" s="11">
        <v>10.7</v>
      </c>
      <c r="J18" s="11">
        <v>10.7</v>
      </c>
      <c r="K18" s="11">
        <v>10.7</v>
      </c>
      <c r="L18" s="11">
        <v>10.7</v>
      </c>
      <c r="M18" s="11">
        <v>10.7</v>
      </c>
      <c r="N18" s="11">
        <v>10.7</v>
      </c>
      <c r="O18" s="11">
        <v>10.7</v>
      </c>
      <c r="P18" s="11">
        <v>10.7</v>
      </c>
      <c r="Q18" s="11">
        <v>10.7</v>
      </c>
      <c r="R18" s="11">
        <v>10.7</v>
      </c>
      <c r="S18" s="11">
        <v>10.7</v>
      </c>
      <c r="T18" s="11">
        <v>10.7</v>
      </c>
      <c r="U18" s="11">
        <v>10.7</v>
      </c>
      <c r="V18" s="11">
        <v>10.7</v>
      </c>
      <c r="W18" s="11">
        <v>10.7</v>
      </c>
      <c r="X18" s="11">
        <v>10.7</v>
      </c>
      <c r="Y18" s="11">
        <v>10.7</v>
      </c>
      <c r="Z18" s="11">
        <v>10.7</v>
      </c>
      <c r="AA18" s="11">
        <v>10.7</v>
      </c>
      <c r="AB18" s="11">
        <v>10.7</v>
      </c>
      <c r="AC18" s="11">
        <v>10.7</v>
      </c>
      <c r="AD18" s="11">
        <v>10.7</v>
      </c>
      <c r="AE18" s="11">
        <v>10.7</v>
      </c>
      <c r="AF18" s="11">
        <v>10.7</v>
      </c>
      <c r="AG18" s="11">
        <v>10.7</v>
      </c>
      <c r="AH18" s="11">
        <v>10.7</v>
      </c>
      <c r="AI18" s="11">
        <v>10.7</v>
      </c>
      <c r="AJ18" s="11">
        <v>10.7</v>
      </c>
      <c r="AK18" s="11">
        <v>10.7</v>
      </c>
      <c r="AL18" s="11">
        <v>10.7</v>
      </c>
      <c r="AM18" s="11">
        <v>10.7</v>
      </c>
      <c r="AN18" s="11">
        <v>10.7</v>
      </c>
      <c r="AO18" s="11">
        <v>10.7</v>
      </c>
      <c r="AP18" s="11">
        <v>10.7</v>
      </c>
      <c r="AQ18" s="11">
        <v>10.7</v>
      </c>
      <c r="AR18" s="11">
        <v>10.7</v>
      </c>
      <c r="AS18" s="11">
        <v>10.7</v>
      </c>
      <c r="AT18" s="11">
        <v>10.7</v>
      </c>
      <c r="AU18" s="11">
        <v>10.7</v>
      </c>
      <c r="AV18" s="11">
        <v>10.7</v>
      </c>
      <c r="AW18" s="11">
        <v>10.7</v>
      </c>
      <c r="AX18" s="11">
        <v>10.7</v>
      </c>
      <c r="AY18" s="11">
        <v>10.7</v>
      </c>
      <c r="AZ18" s="11">
        <v>10.7</v>
      </c>
      <c r="BA18" s="11">
        <v>10.7</v>
      </c>
      <c r="BB18" s="11">
        <v>10.7</v>
      </c>
      <c r="BC18" s="11">
        <v>10.7</v>
      </c>
      <c r="BD18" s="11">
        <v>10.7</v>
      </c>
      <c r="BE18" s="11">
        <v>10.7</v>
      </c>
      <c r="BF18" s="11">
        <v>10.7</v>
      </c>
      <c r="BG18" s="11">
        <v>10.7</v>
      </c>
      <c r="BH18" s="11">
        <v>10.7</v>
      </c>
      <c r="BI18" s="11">
        <v>10.7</v>
      </c>
      <c r="BJ18" s="11">
        <v>10.7</v>
      </c>
      <c r="BK18" s="11">
        <v>10.7</v>
      </c>
      <c r="BL18" s="11">
        <v>10.7</v>
      </c>
      <c r="BM18" s="11">
        <v>10.7</v>
      </c>
      <c r="BN18" s="12">
        <v>10.7</v>
      </c>
      <c r="BO18" s="11">
        <v>10.7</v>
      </c>
      <c r="BP18" s="11"/>
      <c r="BQ18" s="11"/>
      <c r="BR18" s="11"/>
    </row>
    <row r="19" spans="1:70" ht="14.25" customHeight="1" x14ac:dyDescent="0.35">
      <c r="A19" s="3" t="s">
        <v>108</v>
      </c>
      <c r="B19" s="3" t="s">
        <v>24</v>
      </c>
      <c r="C19" s="10">
        <v>7290106574977</v>
      </c>
      <c r="D19" s="11">
        <v>8.5</v>
      </c>
      <c r="E19" s="11">
        <v>8.5</v>
      </c>
      <c r="F19" s="11">
        <v>8.5</v>
      </c>
      <c r="G19" s="11">
        <v>8.5</v>
      </c>
      <c r="H19" s="11"/>
      <c r="I19" s="11">
        <v>9.9</v>
      </c>
      <c r="J19" s="11">
        <v>9.9</v>
      </c>
      <c r="K19" s="11">
        <v>9.9</v>
      </c>
      <c r="L19" s="11">
        <v>9.9</v>
      </c>
      <c r="M19" s="11">
        <v>8</v>
      </c>
      <c r="N19" s="11">
        <v>8</v>
      </c>
      <c r="O19" s="11">
        <v>8</v>
      </c>
      <c r="P19" s="11">
        <v>8</v>
      </c>
      <c r="Q19" s="11">
        <v>8</v>
      </c>
      <c r="R19" s="11">
        <v>8</v>
      </c>
      <c r="S19" s="11">
        <v>8</v>
      </c>
      <c r="T19" s="11">
        <v>8</v>
      </c>
      <c r="U19" s="11">
        <v>8</v>
      </c>
      <c r="V19" s="11">
        <v>8</v>
      </c>
      <c r="W19" s="11">
        <v>8</v>
      </c>
      <c r="X19" s="11">
        <v>8</v>
      </c>
      <c r="Y19" s="11">
        <v>8</v>
      </c>
      <c r="Z19" s="11">
        <v>8</v>
      </c>
      <c r="AA19" s="11">
        <v>8</v>
      </c>
      <c r="AB19" s="11">
        <v>8</v>
      </c>
      <c r="AC19" s="11">
        <v>8</v>
      </c>
      <c r="AD19" s="11">
        <v>8</v>
      </c>
      <c r="AE19" s="11">
        <v>8</v>
      </c>
      <c r="AF19" s="11">
        <v>8</v>
      </c>
      <c r="AG19" s="11">
        <v>8</v>
      </c>
      <c r="AH19" s="11">
        <v>8</v>
      </c>
      <c r="AI19" s="11">
        <v>8</v>
      </c>
      <c r="AJ19" s="11">
        <v>9.9</v>
      </c>
      <c r="AK19" s="11">
        <v>9.9</v>
      </c>
      <c r="AL19" s="11">
        <v>9.9</v>
      </c>
      <c r="AM19" s="11">
        <v>9.9</v>
      </c>
      <c r="AN19" s="11">
        <v>7.5</v>
      </c>
      <c r="AO19" s="11">
        <v>7.5</v>
      </c>
      <c r="AP19" s="11">
        <v>7.5</v>
      </c>
      <c r="AQ19" s="11">
        <v>7.5</v>
      </c>
      <c r="AR19" s="11">
        <v>7.5</v>
      </c>
      <c r="AS19" s="11">
        <v>7.5</v>
      </c>
      <c r="AT19" s="11">
        <v>7.5</v>
      </c>
      <c r="AU19" s="11">
        <v>7.5</v>
      </c>
      <c r="AV19" s="11">
        <v>7.5</v>
      </c>
      <c r="AW19" s="11">
        <v>7.5</v>
      </c>
      <c r="AX19" s="11">
        <v>7.5</v>
      </c>
      <c r="AY19" s="11">
        <v>7.5</v>
      </c>
      <c r="AZ19" s="11">
        <v>7.5</v>
      </c>
      <c r="BA19" s="11">
        <v>7.5</v>
      </c>
      <c r="BB19" s="11">
        <v>7.5</v>
      </c>
      <c r="BC19" s="11">
        <v>7.5</v>
      </c>
      <c r="BD19" s="11">
        <v>7.5</v>
      </c>
      <c r="BE19" s="11">
        <v>9.9</v>
      </c>
      <c r="BF19" s="11">
        <v>9</v>
      </c>
      <c r="BG19" s="11">
        <v>9</v>
      </c>
      <c r="BH19" s="11">
        <v>9</v>
      </c>
      <c r="BI19" s="11">
        <v>9</v>
      </c>
      <c r="BJ19" s="11">
        <v>9</v>
      </c>
      <c r="BK19" s="11">
        <v>9</v>
      </c>
      <c r="BL19" s="11">
        <v>9</v>
      </c>
      <c r="BM19" s="11">
        <v>9</v>
      </c>
      <c r="BN19" s="12">
        <v>9</v>
      </c>
      <c r="BO19" s="11">
        <v>8.3049180327868992</v>
      </c>
      <c r="BP19" s="11"/>
      <c r="BQ19" s="11"/>
      <c r="BR19" s="11"/>
    </row>
    <row r="20" spans="1:70" ht="14.25" customHeight="1" x14ac:dyDescent="0.35">
      <c r="A20" s="3" t="s">
        <v>108</v>
      </c>
      <c r="B20" s="3" t="s">
        <v>25</v>
      </c>
      <c r="C20" s="10">
        <v>7290000076133</v>
      </c>
      <c r="D20" s="11">
        <v>8.5</v>
      </c>
      <c r="E20" s="11">
        <v>8.5</v>
      </c>
      <c r="F20" s="11">
        <v>8.5</v>
      </c>
      <c r="G20" s="11">
        <v>8.5</v>
      </c>
      <c r="H20" s="11"/>
      <c r="I20" s="11">
        <v>9.9</v>
      </c>
      <c r="J20" s="11">
        <v>9.9</v>
      </c>
      <c r="K20" s="11">
        <v>9.9</v>
      </c>
      <c r="L20" s="11">
        <v>9.9</v>
      </c>
      <c r="M20" s="11">
        <v>9.9</v>
      </c>
      <c r="N20" s="11">
        <v>9.9</v>
      </c>
      <c r="O20" s="11">
        <v>9.9</v>
      </c>
      <c r="P20" s="11">
        <v>9.9</v>
      </c>
      <c r="Q20" s="11">
        <v>9.9</v>
      </c>
      <c r="R20" s="11">
        <v>9.9</v>
      </c>
      <c r="S20" s="11">
        <v>9.9</v>
      </c>
      <c r="T20" s="11">
        <v>9.9</v>
      </c>
      <c r="U20" s="11">
        <v>9.9</v>
      </c>
      <c r="V20" s="11">
        <v>9.9</v>
      </c>
      <c r="W20" s="11">
        <v>9.9</v>
      </c>
      <c r="X20" s="11">
        <v>9.9</v>
      </c>
      <c r="Y20" s="11">
        <v>9.9</v>
      </c>
      <c r="Z20" s="11">
        <v>9.9</v>
      </c>
      <c r="AA20" s="11">
        <v>9.9</v>
      </c>
      <c r="AB20" s="11">
        <v>9.9</v>
      </c>
      <c r="AC20" s="11">
        <v>9.9</v>
      </c>
      <c r="AD20" s="11">
        <v>9.9</v>
      </c>
      <c r="AE20" s="11">
        <v>9.9</v>
      </c>
      <c r="AF20" s="11">
        <v>9.9</v>
      </c>
      <c r="AG20" s="11">
        <v>9.9</v>
      </c>
      <c r="AH20" s="11">
        <v>9.9</v>
      </c>
      <c r="AI20" s="11">
        <v>9.9</v>
      </c>
      <c r="AJ20" s="11">
        <v>9.9</v>
      </c>
      <c r="AK20" s="11">
        <v>9.9</v>
      </c>
      <c r="AL20" s="11">
        <v>9.9</v>
      </c>
      <c r="AM20" s="11">
        <v>9.9</v>
      </c>
      <c r="AN20" s="11">
        <v>9.9</v>
      </c>
      <c r="AO20" s="11">
        <v>9.9</v>
      </c>
      <c r="AP20" s="11">
        <v>9.9</v>
      </c>
      <c r="AQ20" s="11">
        <v>9.9</v>
      </c>
      <c r="AR20" s="11">
        <v>9.9</v>
      </c>
      <c r="AS20" s="11">
        <v>9.9</v>
      </c>
      <c r="AT20" s="11">
        <v>9.9</v>
      </c>
      <c r="AU20" s="11">
        <v>9.9</v>
      </c>
      <c r="AV20" s="11">
        <v>9.9</v>
      </c>
      <c r="AW20" s="11">
        <v>9.9</v>
      </c>
      <c r="AX20" s="11">
        <v>9.9</v>
      </c>
      <c r="AY20" s="11">
        <v>9.9</v>
      </c>
      <c r="AZ20" s="11">
        <v>9.9</v>
      </c>
      <c r="BA20" s="11">
        <v>9.9</v>
      </c>
      <c r="BB20" s="11">
        <v>9.9</v>
      </c>
      <c r="BC20" s="11">
        <v>9.9</v>
      </c>
      <c r="BD20" s="11">
        <v>9.9</v>
      </c>
      <c r="BE20" s="11">
        <v>9.9</v>
      </c>
      <c r="BF20" s="11">
        <v>9</v>
      </c>
      <c r="BG20" s="11">
        <v>9</v>
      </c>
      <c r="BH20" s="11">
        <v>9</v>
      </c>
      <c r="BI20" s="11">
        <v>9</v>
      </c>
      <c r="BJ20" s="11">
        <v>9</v>
      </c>
      <c r="BK20" s="11">
        <v>9</v>
      </c>
      <c r="BL20" s="11">
        <v>9</v>
      </c>
      <c r="BM20" s="11">
        <v>9</v>
      </c>
      <c r="BN20" s="12">
        <v>9</v>
      </c>
      <c r="BO20" s="11">
        <v>9.6901639344262005</v>
      </c>
      <c r="BP20" s="11"/>
      <c r="BQ20" s="11"/>
      <c r="BR20" s="11"/>
    </row>
    <row r="21" spans="1:70" ht="14.25" customHeight="1" x14ac:dyDescent="0.35">
      <c r="A21" s="3" t="s">
        <v>108</v>
      </c>
      <c r="B21" s="3" t="s">
        <v>26</v>
      </c>
      <c r="C21" s="10">
        <v>7290000211442</v>
      </c>
      <c r="D21" s="11">
        <v>9.9</v>
      </c>
      <c r="E21" s="11">
        <v>9.9</v>
      </c>
      <c r="F21" s="11">
        <v>9.9</v>
      </c>
      <c r="G21" s="11">
        <v>9.9</v>
      </c>
      <c r="H21" s="11"/>
      <c r="I21" s="11">
        <v>10.9</v>
      </c>
      <c r="J21" s="11">
        <v>10</v>
      </c>
      <c r="K21" s="11">
        <v>10</v>
      </c>
      <c r="L21" s="11">
        <v>10</v>
      </c>
      <c r="M21" s="11">
        <v>10</v>
      </c>
      <c r="N21" s="11">
        <v>10</v>
      </c>
      <c r="O21" s="11">
        <v>10</v>
      </c>
      <c r="P21" s="11">
        <v>10</v>
      </c>
      <c r="Q21" s="11">
        <v>10</v>
      </c>
      <c r="R21" s="11">
        <v>10</v>
      </c>
      <c r="S21" s="11">
        <v>10</v>
      </c>
      <c r="T21" s="11">
        <v>10</v>
      </c>
      <c r="U21" s="11">
        <v>10</v>
      </c>
      <c r="V21" s="11">
        <v>10</v>
      </c>
      <c r="W21" s="11">
        <v>10</v>
      </c>
      <c r="X21" s="11">
        <v>10</v>
      </c>
      <c r="Y21" s="11">
        <v>10</v>
      </c>
      <c r="Z21" s="11">
        <v>10</v>
      </c>
      <c r="AA21" s="11">
        <v>8.9700000000000006</v>
      </c>
      <c r="AB21" s="11">
        <v>8.9700000000000006</v>
      </c>
      <c r="AC21" s="11">
        <v>8.9700000000000006</v>
      </c>
      <c r="AD21" s="11">
        <v>8.9700000000000006</v>
      </c>
      <c r="AE21" s="11">
        <v>9.5666666666667002</v>
      </c>
      <c r="AF21" s="11">
        <v>7.63</v>
      </c>
      <c r="AG21" s="11">
        <v>7.63</v>
      </c>
      <c r="AH21" s="11">
        <v>7.63</v>
      </c>
      <c r="AI21" s="11">
        <v>7.63</v>
      </c>
      <c r="AJ21" s="11">
        <v>9.5666666666667002</v>
      </c>
      <c r="AK21" s="11">
        <v>9.5666666666667002</v>
      </c>
      <c r="AL21" s="11">
        <v>8.9</v>
      </c>
      <c r="AM21" s="11">
        <v>8.9</v>
      </c>
      <c r="AN21" s="11">
        <v>8.9</v>
      </c>
      <c r="AO21" s="11">
        <v>8.9</v>
      </c>
      <c r="AP21" s="11">
        <v>8.9</v>
      </c>
      <c r="AQ21" s="11">
        <v>8.9</v>
      </c>
      <c r="AR21" s="11">
        <v>8.9</v>
      </c>
      <c r="AS21" s="11">
        <v>8.9</v>
      </c>
      <c r="AT21" s="11">
        <v>8.9</v>
      </c>
      <c r="AU21" s="11">
        <v>8.9</v>
      </c>
      <c r="AV21" s="11">
        <v>8.9</v>
      </c>
      <c r="AW21" s="11">
        <v>8.9</v>
      </c>
      <c r="AX21" s="11">
        <v>8.9</v>
      </c>
      <c r="AY21" s="11">
        <v>8.9</v>
      </c>
      <c r="AZ21" s="11">
        <v>8.9</v>
      </c>
      <c r="BA21" s="11">
        <v>8.9</v>
      </c>
      <c r="BB21" s="11">
        <v>8.9</v>
      </c>
      <c r="BC21" s="11">
        <v>8.9</v>
      </c>
      <c r="BD21" s="11">
        <v>8.9</v>
      </c>
      <c r="BE21" s="11">
        <v>9.9</v>
      </c>
      <c r="BF21" s="11">
        <v>9.9</v>
      </c>
      <c r="BG21" s="11">
        <v>9.9</v>
      </c>
      <c r="BH21" s="11">
        <v>9.9</v>
      </c>
      <c r="BI21" s="11">
        <v>9.9</v>
      </c>
      <c r="BJ21" s="11">
        <v>9.9</v>
      </c>
      <c r="BK21" s="11">
        <v>9.9</v>
      </c>
      <c r="BL21" s="11">
        <v>9.9</v>
      </c>
      <c r="BM21" s="11">
        <v>9.9</v>
      </c>
      <c r="BN21" s="12">
        <v>10.9</v>
      </c>
      <c r="BO21" s="11">
        <v>9.4065573770492001</v>
      </c>
      <c r="BP21" s="11"/>
      <c r="BQ21" s="11"/>
      <c r="BR21" s="11"/>
    </row>
    <row r="22" spans="1:70" ht="14.25" customHeight="1" x14ac:dyDescent="0.35">
      <c r="A22" s="3" t="s">
        <v>108</v>
      </c>
      <c r="B22" s="3" t="s">
        <v>27</v>
      </c>
      <c r="C22" s="10">
        <v>7290003643004</v>
      </c>
      <c r="D22" s="11">
        <v>14.9</v>
      </c>
      <c r="E22" s="11">
        <v>14.9</v>
      </c>
      <c r="F22" s="11">
        <v>13</v>
      </c>
      <c r="G22" s="11">
        <v>13</v>
      </c>
      <c r="H22" s="11"/>
      <c r="I22" s="11">
        <v>12.9</v>
      </c>
      <c r="J22" s="11">
        <v>12.9</v>
      </c>
      <c r="K22" s="11">
        <v>12.9</v>
      </c>
      <c r="L22" s="11">
        <v>12.9</v>
      </c>
      <c r="M22" s="11">
        <v>12.9</v>
      </c>
      <c r="N22" s="11">
        <v>12.9</v>
      </c>
      <c r="O22" s="11">
        <v>12.9</v>
      </c>
      <c r="P22" s="11">
        <v>12.9</v>
      </c>
      <c r="Q22" s="11">
        <v>12.9</v>
      </c>
      <c r="R22" s="11">
        <v>12.9</v>
      </c>
      <c r="S22" s="11">
        <v>12.9</v>
      </c>
      <c r="T22" s="11">
        <v>12.9</v>
      </c>
      <c r="U22" s="11">
        <v>12.9</v>
      </c>
      <c r="V22" s="11">
        <v>12.9</v>
      </c>
      <c r="W22" s="11">
        <v>12.9</v>
      </c>
      <c r="X22" s="11">
        <v>12.9</v>
      </c>
      <c r="Y22" s="11">
        <v>12.9</v>
      </c>
      <c r="Z22" s="11">
        <v>12.9</v>
      </c>
      <c r="AA22" s="11">
        <v>12.9</v>
      </c>
      <c r="AB22" s="11">
        <v>12.9</v>
      </c>
      <c r="AC22" s="11">
        <v>12.9</v>
      </c>
      <c r="AD22" s="11">
        <v>12.9</v>
      </c>
      <c r="AE22" s="11">
        <v>12.9</v>
      </c>
      <c r="AF22" s="11">
        <v>12.9</v>
      </c>
      <c r="AG22" s="11">
        <v>12.9</v>
      </c>
      <c r="AH22" s="11">
        <v>12.9</v>
      </c>
      <c r="AI22" s="11">
        <v>12.9</v>
      </c>
      <c r="AJ22" s="11">
        <v>14.9</v>
      </c>
      <c r="AK22" s="11">
        <v>14.9</v>
      </c>
      <c r="AL22" s="11">
        <v>12.9</v>
      </c>
      <c r="AM22" s="11">
        <v>12.9</v>
      </c>
      <c r="AN22" s="11">
        <v>12.9</v>
      </c>
      <c r="AO22" s="11">
        <v>12.9</v>
      </c>
      <c r="AP22" s="11">
        <v>12.9</v>
      </c>
      <c r="AQ22" s="11">
        <v>12.9</v>
      </c>
      <c r="AR22" s="11">
        <v>12.9</v>
      </c>
      <c r="AS22" s="11">
        <v>12.9</v>
      </c>
      <c r="AT22" s="11">
        <v>12.9</v>
      </c>
      <c r="AU22" s="11">
        <v>12.9</v>
      </c>
      <c r="AV22" s="11">
        <v>12.9</v>
      </c>
      <c r="AW22" s="11">
        <v>12.9</v>
      </c>
      <c r="AX22" s="11">
        <v>12.9</v>
      </c>
      <c r="AY22" s="11">
        <v>12.9</v>
      </c>
      <c r="AZ22" s="11">
        <v>12.9</v>
      </c>
      <c r="BA22" s="11">
        <v>12.9</v>
      </c>
      <c r="BB22" s="11">
        <v>12.9</v>
      </c>
      <c r="BC22" s="11">
        <v>12.9</v>
      </c>
      <c r="BD22" s="11">
        <v>12.9</v>
      </c>
      <c r="BE22" s="11">
        <v>12.9</v>
      </c>
      <c r="BF22" s="11">
        <v>14.9</v>
      </c>
      <c r="BG22" s="11">
        <v>14.9</v>
      </c>
      <c r="BH22" s="11">
        <v>14.9</v>
      </c>
      <c r="BI22" s="11">
        <v>14.9</v>
      </c>
      <c r="BJ22" s="11">
        <v>14.9</v>
      </c>
      <c r="BK22" s="11">
        <v>14.9</v>
      </c>
      <c r="BL22" s="11">
        <v>14.9</v>
      </c>
      <c r="BM22" s="11">
        <v>14.9</v>
      </c>
      <c r="BN22" s="12">
        <v>14.9</v>
      </c>
      <c r="BO22" s="11">
        <v>13.296721311475</v>
      </c>
      <c r="BP22" s="11"/>
      <c r="BQ22" s="11"/>
      <c r="BR22" s="11"/>
    </row>
    <row r="23" spans="1:70" ht="14.25" customHeight="1" x14ac:dyDescent="0.35">
      <c r="A23" s="3" t="s">
        <v>108</v>
      </c>
      <c r="B23" s="3" t="s">
        <v>27</v>
      </c>
      <c r="C23" s="10">
        <v>7290003643004</v>
      </c>
      <c r="D23" s="11">
        <v>14.9</v>
      </c>
      <c r="E23" s="11">
        <v>14.9</v>
      </c>
      <c r="F23" s="11">
        <v>13</v>
      </c>
      <c r="G23" s="11">
        <v>13</v>
      </c>
      <c r="H23" s="11"/>
      <c r="I23" s="11">
        <v>12.9</v>
      </c>
      <c r="J23" s="11">
        <v>12.9</v>
      </c>
      <c r="K23" s="11">
        <v>12.9</v>
      </c>
      <c r="L23" s="11">
        <v>12.9</v>
      </c>
      <c r="M23" s="11">
        <v>12.9</v>
      </c>
      <c r="N23" s="11">
        <v>12.9</v>
      </c>
      <c r="O23" s="11">
        <v>12.9</v>
      </c>
      <c r="P23" s="11">
        <v>12.9</v>
      </c>
      <c r="Q23" s="11">
        <v>12.9</v>
      </c>
      <c r="R23" s="11">
        <v>12.9</v>
      </c>
      <c r="S23" s="11">
        <v>12.9</v>
      </c>
      <c r="T23" s="11">
        <v>12.9</v>
      </c>
      <c r="U23" s="11">
        <v>12.9</v>
      </c>
      <c r="V23" s="11">
        <v>12.9</v>
      </c>
      <c r="W23" s="11">
        <v>12.9</v>
      </c>
      <c r="X23" s="11">
        <v>12.9</v>
      </c>
      <c r="Y23" s="11">
        <v>12.9</v>
      </c>
      <c r="Z23" s="11">
        <v>12.9</v>
      </c>
      <c r="AA23" s="11">
        <v>12.9</v>
      </c>
      <c r="AB23" s="11">
        <v>12.9</v>
      </c>
      <c r="AC23" s="11">
        <v>12.9</v>
      </c>
      <c r="AD23" s="11">
        <v>12.9</v>
      </c>
      <c r="AE23" s="11">
        <v>12.9</v>
      </c>
      <c r="AF23" s="11">
        <v>12.9</v>
      </c>
      <c r="AG23" s="11">
        <v>12.9</v>
      </c>
      <c r="AH23" s="11">
        <v>12.9</v>
      </c>
      <c r="AI23" s="11">
        <v>12.9</v>
      </c>
      <c r="AJ23" s="11">
        <v>14.9</v>
      </c>
      <c r="AK23" s="11">
        <v>14.9</v>
      </c>
      <c r="AL23" s="11">
        <v>12.9</v>
      </c>
      <c r="AM23" s="11">
        <v>12.9</v>
      </c>
      <c r="AN23" s="11">
        <v>12.9</v>
      </c>
      <c r="AO23" s="11">
        <v>12.9</v>
      </c>
      <c r="AP23" s="11">
        <v>12.9</v>
      </c>
      <c r="AQ23" s="11">
        <v>12.9</v>
      </c>
      <c r="AR23" s="11">
        <v>12.9</v>
      </c>
      <c r="AS23" s="11">
        <v>12.9</v>
      </c>
      <c r="AT23" s="11">
        <v>12.9</v>
      </c>
      <c r="AU23" s="11">
        <v>12.9</v>
      </c>
      <c r="AV23" s="11">
        <v>12.9</v>
      </c>
      <c r="AW23" s="11">
        <v>12.9</v>
      </c>
      <c r="AX23" s="11">
        <v>12.9</v>
      </c>
      <c r="AY23" s="11">
        <v>12.9</v>
      </c>
      <c r="AZ23" s="11">
        <v>12.9</v>
      </c>
      <c r="BA23" s="11">
        <v>12.9</v>
      </c>
      <c r="BB23" s="11">
        <v>12.9</v>
      </c>
      <c r="BC23" s="11">
        <v>12.9</v>
      </c>
      <c r="BD23" s="11">
        <v>12.9</v>
      </c>
      <c r="BE23" s="11">
        <v>12.9</v>
      </c>
      <c r="BF23" s="11">
        <v>14.9</v>
      </c>
      <c r="BG23" s="11">
        <v>14.9</v>
      </c>
      <c r="BH23" s="11">
        <v>14.9</v>
      </c>
      <c r="BI23" s="11">
        <v>14.9</v>
      </c>
      <c r="BJ23" s="11">
        <v>14.9</v>
      </c>
      <c r="BK23" s="11">
        <v>14.9</v>
      </c>
      <c r="BL23" s="11">
        <v>14.9</v>
      </c>
      <c r="BM23" s="11">
        <v>14.9</v>
      </c>
      <c r="BN23" s="12">
        <v>14.9</v>
      </c>
      <c r="BO23" s="11">
        <v>13.296721311475</v>
      </c>
      <c r="BP23" s="11"/>
      <c r="BQ23" s="11"/>
      <c r="BR23" s="11"/>
    </row>
    <row r="24" spans="1:70" ht="14.25" customHeight="1" x14ac:dyDescent="0.35">
      <c r="A24" s="3" t="s">
        <v>108</v>
      </c>
      <c r="B24" s="3" t="s">
        <v>29</v>
      </c>
      <c r="C24" s="10">
        <v>7290100700396</v>
      </c>
      <c r="D24" s="11">
        <v>10</v>
      </c>
      <c r="E24" s="11">
        <v>10</v>
      </c>
      <c r="F24" s="11">
        <v>10</v>
      </c>
      <c r="G24" s="11">
        <v>10</v>
      </c>
      <c r="H24" s="11"/>
      <c r="I24" s="11">
        <v>10</v>
      </c>
      <c r="J24" s="11">
        <v>10</v>
      </c>
      <c r="K24" s="11">
        <v>10</v>
      </c>
      <c r="L24" s="11">
        <v>10</v>
      </c>
      <c r="M24" s="11">
        <v>10</v>
      </c>
      <c r="N24" s="11">
        <v>10</v>
      </c>
      <c r="O24" s="11">
        <v>10</v>
      </c>
      <c r="P24" s="11">
        <v>10</v>
      </c>
      <c r="Q24" s="11">
        <v>10</v>
      </c>
      <c r="R24" s="11">
        <v>10</v>
      </c>
      <c r="S24" s="11">
        <v>10</v>
      </c>
      <c r="T24" s="11">
        <v>10</v>
      </c>
      <c r="U24" s="11">
        <v>10</v>
      </c>
      <c r="V24" s="11">
        <v>10</v>
      </c>
      <c r="W24" s="11">
        <v>10</v>
      </c>
      <c r="X24" s="11">
        <v>10</v>
      </c>
      <c r="Y24" s="11">
        <v>10</v>
      </c>
      <c r="Z24" s="11">
        <v>10</v>
      </c>
      <c r="AA24" s="11">
        <v>10</v>
      </c>
      <c r="AB24" s="11">
        <v>10</v>
      </c>
      <c r="AC24" s="11">
        <v>10</v>
      </c>
      <c r="AD24" s="11">
        <v>10</v>
      </c>
      <c r="AE24" s="11">
        <v>10</v>
      </c>
      <c r="AF24" s="11">
        <v>10</v>
      </c>
      <c r="AG24" s="11">
        <v>10</v>
      </c>
      <c r="AH24" s="11">
        <v>10</v>
      </c>
      <c r="AI24" s="11">
        <v>10</v>
      </c>
      <c r="AJ24" s="11">
        <v>11.9</v>
      </c>
      <c r="AK24" s="11">
        <v>11.9</v>
      </c>
      <c r="AL24" s="11">
        <v>10</v>
      </c>
      <c r="AM24" s="11">
        <v>10</v>
      </c>
      <c r="AN24" s="11">
        <v>10</v>
      </c>
      <c r="AO24" s="11">
        <v>10</v>
      </c>
      <c r="AP24" s="11">
        <v>10</v>
      </c>
      <c r="AQ24" s="11">
        <v>10</v>
      </c>
      <c r="AR24" s="11">
        <v>10</v>
      </c>
      <c r="AS24" s="11">
        <v>10</v>
      </c>
      <c r="AT24" s="11">
        <v>10</v>
      </c>
      <c r="AU24" s="11">
        <v>10</v>
      </c>
      <c r="AV24" s="11">
        <v>10</v>
      </c>
      <c r="AW24" s="11">
        <v>10</v>
      </c>
      <c r="AX24" s="11">
        <v>10</v>
      </c>
      <c r="AY24" s="11">
        <v>10</v>
      </c>
      <c r="AZ24" s="11">
        <v>10</v>
      </c>
      <c r="BA24" s="11">
        <v>10</v>
      </c>
      <c r="BB24" s="11">
        <v>10</v>
      </c>
      <c r="BC24" s="11">
        <v>10</v>
      </c>
      <c r="BD24" s="11">
        <v>10</v>
      </c>
      <c r="BE24" s="11">
        <v>10</v>
      </c>
      <c r="BF24" s="11">
        <v>10</v>
      </c>
      <c r="BG24" s="11">
        <v>10</v>
      </c>
      <c r="BH24" s="11">
        <v>10</v>
      </c>
      <c r="BI24" s="11">
        <v>10</v>
      </c>
      <c r="BJ24" s="11">
        <v>10</v>
      </c>
      <c r="BK24" s="11">
        <v>10</v>
      </c>
      <c r="BL24" s="11">
        <v>10</v>
      </c>
      <c r="BM24" s="11">
        <v>10</v>
      </c>
      <c r="BN24" s="12">
        <v>11.9</v>
      </c>
      <c r="BO24" s="11">
        <v>10.062295081966999</v>
      </c>
      <c r="BP24" s="11"/>
      <c r="BQ24" s="11"/>
      <c r="BR24" s="11"/>
    </row>
    <row r="25" spans="1:70" ht="14.25" customHeight="1" x14ac:dyDescent="0.35">
      <c r="A25" s="3" t="s">
        <v>108</v>
      </c>
      <c r="B25" s="3" t="s">
        <v>30</v>
      </c>
      <c r="C25" s="10">
        <v>7290000057118</v>
      </c>
      <c r="D25" s="11">
        <v>19.899999999999999</v>
      </c>
      <c r="E25" s="11">
        <v>19.899999999999999</v>
      </c>
      <c r="F25" s="11">
        <v>19.899999999999999</v>
      </c>
      <c r="G25" s="11">
        <v>19.899999999999999</v>
      </c>
      <c r="H25" s="11"/>
      <c r="I25" s="11">
        <v>19.899999999999999</v>
      </c>
      <c r="J25" s="11">
        <v>19.899999999999999</v>
      </c>
      <c r="K25" s="11">
        <v>19.899999999999999</v>
      </c>
      <c r="L25" s="11">
        <v>19.899999999999999</v>
      </c>
      <c r="M25" s="11">
        <v>19.899999999999999</v>
      </c>
      <c r="N25" s="11">
        <v>19.899999999999999</v>
      </c>
      <c r="O25" s="11">
        <v>19.899999999999999</v>
      </c>
      <c r="P25" s="11">
        <v>19.899999999999999</v>
      </c>
      <c r="Q25" s="11">
        <v>19.899999999999999</v>
      </c>
      <c r="R25" s="11">
        <v>19.899999999999999</v>
      </c>
      <c r="S25" s="11">
        <v>19.899999999999999</v>
      </c>
      <c r="T25" s="11">
        <v>19.899999999999999</v>
      </c>
      <c r="U25" s="11">
        <v>19.899999999999999</v>
      </c>
      <c r="V25" s="11">
        <v>19.899999999999999</v>
      </c>
      <c r="W25" s="11">
        <v>19.899999999999999</v>
      </c>
      <c r="X25" s="11">
        <v>19.899999999999999</v>
      </c>
      <c r="Y25" s="11">
        <v>19.899999999999999</v>
      </c>
      <c r="Z25" s="11">
        <v>19.899999999999999</v>
      </c>
      <c r="AA25" s="11">
        <v>19.899999999999999</v>
      </c>
      <c r="AB25" s="11">
        <v>19.899999999999999</v>
      </c>
      <c r="AC25" s="11">
        <v>19.899999999999999</v>
      </c>
      <c r="AD25" s="11">
        <v>19.899999999999999</v>
      </c>
      <c r="AE25" s="11">
        <v>19.899999999999999</v>
      </c>
      <c r="AF25" s="11">
        <v>19.899999999999999</v>
      </c>
      <c r="AG25" s="11">
        <v>19.899999999999999</v>
      </c>
      <c r="AH25" s="11">
        <v>19.899999999999999</v>
      </c>
      <c r="AI25" s="11">
        <v>19.899999999999999</v>
      </c>
      <c r="AJ25" s="11">
        <v>23.9</v>
      </c>
      <c r="AK25" s="11">
        <v>19.899999999999999</v>
      </c>
      <c r="AL25" s="11">
        <v>19.899999999999999</v>
      </c>
      <c r="AM25" s="11">
        <v>19.899999999999999</v>
      </c>
      <c r="AN25" s="11">
        <v>19.899999999999999</v>
      </c>
      <c r="AO25" s="11">
        <v>19.899999999999999</v>
      </c>
      <c r="AP25" s="11">
        <v>19.899999999999999</v>
      </c>
      <c r="AQ25" s="11">
        <v>19.899999999999999</v>
      </c>
      <c r="AR25" s="11">
        <v>19.899999999999999</v>
      </c>
      <c r="AS25" s="11">
        <v>19.899999999999999</v>
      </c>
      <c r="AT25" s="11">
        <v>19.899999999999999</v>
      </c>
      <c r="AU25" s="11">
        <v>19.899999999999999</v>
      </c>
      <c r="AV25" s="11">
        <v>19.899999999999999</v>
      </c>
      <c r="AW25" s="11">
        <v>19.899999999999999</v>
      </c>
      <c r="AX25" s="11">
        <v>19.899999999999999</v>
      </c>
      <c r="AY25" s="11">
        <v>23.9</v>
      </c>
      <c r="AZ25" s="11">
        <v>23.9</v>
      </c>
      <c r="BA25" s="11">
        <v>23.9</v>
      </c>
      <c r="BB25" s="11">
        <v>23.9</v>
      </c>
      <c r="BC25" s="11">
        <v>23.9</v>
      </c>
      <c r="BD25" s="11">
        <v>23.9</v>
      </c>
      <c r="BE25" s="11">
        <v>23.9</v>
      </c>
      <c r="BF25" s="11">
        <v>23.9</v>
      </c>
      <c r="BG25" s="11">
        <v>23.9</v>
      </c>
      <c r="BH25" s="11">
        <v>23.9</v>
      </c>
      <c r="BI25" s="11">
        <v>23.9</v>
      </c>
      <c r="BJ25" s="11">
        <v>23.9</v>
      </c>
      <c r="BK25" s="11">
        <v>23.9</v>
      </c>
      <c r="BL25" s="11">
        <v>23.9</v>
      </c>
      <c r="BM25" s="11">
        <v>23.9</v>
      </c>
      <c r="BN25" s="12">
        <v>23.9</v>
      </c>
      <c r="BO25" s="11">
        <v>20.949180327869001</v>
      </c>
      <c r="BP25" s="11"/>
      <c r="BQ25" s="11"/>
      <c r="BR25" s="11"/>
    </row>
    <row r="26" spans="1:70" ht="14.25" customHeight="1" x14ac:dyDescent="0.35">
      <c r="A26" s="3" t="s">
        <v>108</v>
      </c>
      <c r="B26" s="3" t="s">
        <v>31</v>
      </c>
      <c r="C26" s="10">
        <v>7290102394463</v>
      </c>
      <c r="D26" s="11">
        <v>25.5</v>
      </c>
      <c r="E26" s="11">
        <v>25.5</v>
      </c>
      <c r="F26" s="11">
        <v>25.5</v>
      </c>
      <c r="G26" s="11">
        <v>25.5</v>
      </c>
      <c r="H26" s="11"/>
      <c r="I26" s="11">
        <v>25.5</v>
      </c>
      <c r="J26" s="11">
        <v>25.5</v>
      </c>
      <c r="K26" s="11">
        <v>27.9</v>
      </c>
      <c r="L26" s="11">
        <v>25.9</v>
      </c>
      <c r="M26" s="11">
        <v>25.9</v>
      </c>
      <c r="N26" s="11">
        <v>25.9</v>
      </c>
      <c r="O26" s="11">
        <v>25.9</v>
      </c>
      <c r="P26" s="11">
        <v>25.9</v>
      </c>
      <c r="Q26" s="11">
        <v>25.9</v>
      </c>
      <c r="R26" s="11">
        <v>25.9</v>
      </c>
      <c r="S26" s="11">
        <v>25.9</v>
      </c>
      <c r="T26" s="11">
        <v>25.9</v>
      </c>
      <c r="U26" s="11">
        <v>25.9</v>
      </c>
      <c r="V26" s="11">
        <v>25.9</v>
      </c>
      <c r="W26" s="11">
        <v>25.9</v>
      </c>
      <c r="X26" s="11">
        <v>25.9</v>
      </c>
      <c r="Y26" s="11">
        <v>25.9</v>
      </c>
      <c r="Z26" s="11">
        <v>25.9</v>
      </c>
      <c r="AA26" s="11">
        <v>25.9</v>
      </c>
      <c r="AB26" s="11">
        <v>25.9</v>
      </c>
      <c r="AC26" s="11">
        <v>25.9</v>
      </c>
      <c r="AD26" s="11">
        <v>25.9</v>
      </c>
      <c r="AE26" s="11">
        <v>25.9</v>
      </c>
      <c r="AF26" s="11">
        <v>25.9</v>
      </c>
      <c r="AG26" s="11">
        <v>25.9</v>
      </c>
      <c r="AH26" s="11">
        <v>25.9</v>
      </c>
      <c r="AI26" s="11">
        <v>25.9</v>
      </c>
      <c r="AJ26" s="11">
        <v>27.9</v>
      </c>
      <c r="AK26" s="11">
        <v>27.9</v>
      </c>
      <c r="AL26" s="11">
        <v>27.9</v>
      </c>
      <c r="AM26" s="11">
        <v>27.9</v>
      </c>
      <c r="AN26" s="11">
        <v>25.9</v>
      </c>
      <c r="AO26" s="11">
        <v>25.9</v>
      </c>
      <c r="AP26" s="11">
        <v>25.9</v>
      </c>
      <c r="AQ26" s="11">
        <v>25.9</v>
      </c>
      <c r="AR26" s="11">
        <v>25.9</v>
      </c>
      <c r="AS26" s="11">
        <v>25.9</v>
      </c>
      <c r="AT26" s="11">
        <v>25.9</v>
      </c>
      <c r="AU26" s="11">
        <v>25.9</v>
      </c>
      <c r="AV26" s="11">
        <v>25.9</v>
      </c>
      <c r="AW26" s="11">
        <v>25.9</v>
      </c>
      <c r="AX26" s="11">
        <v>25.9</v>
      </c>
      <c r="AY26" s="11">
        <v>25.9</v>
      </c>
      <c r="AZ26" s="11">
        <v>25.9</v>
      </c>
      <c r="BA26" s="11">
        <v>25.9</v>
      </c>
      <c r="BB26" s="11">
        <v>25.9</v>
      </c>
      <c r="BC26" s="11">
        <v>25.9</v>
      </c>
      <c r="BD26" s="11">
        <v>25.9</v>
      </c>
      <c r="BE26" s="11">
        <v>27.9</v>
      </c>
      <c r="BF26" s="11">
        <v>27.9</v>
      </c>
      <c r="BG26" s="11">
        <v>27.9</v>
      </c>
      <c r="BH26" s="11">
        <v>27.9</v>
      </c>
      <c r="BI26" s="11">
        <v>27.9</v>
      </c>
      <c r="BJ26" s="11">
        <v>27.9</v>
      </c>
      <c r="BK26" s="11">
        <v>27.9</v>
      </c>
      <c r="BL26" s="11">
        <v>27.9</v>
      </c>
      <c r="BM26" s="11">
        <v>27.9</v>
      </c>
      <c r="BN26" s="12">
        <v>27.9</v>
      </c>
      <c r="BO26" s="11">
        <v>26.319672131148</v>
      </c>
      <c r="BP26" s="11"/>
      <c r="BQ26" s="11"/>
      <c r="BR26" s="11"/>
    </row>
    <row r="27" spans="1:70" ht="14.25" customHeight="1" x14ac:dyDescent="0.35">
      <c r="A27" s="3" t="s">
        <v>108</v>
      </c>
      <c r="B27" s="3" t="s">
        <v>32</v>
      </c>
      <c r="C27" s="10">
        <v>7290000111186</v>
      </c>
      <c r="D27" s="11">
        <v>8.9</v>
      </c>
      <c r="E27" s="11">
        <v>8.9</v>
      </c>
      <c r="F27" s="11">
        <v>8.9</v>
      </c>
      <c r="G27" s="11">
        <v>8.9</v>
      </c>
      <c r="H27" s="11"/>
      <c r="I27" s="11">
        <v>8.9</v>
      </c>
      <c r="J27" s="11">
        <v>8.9</v>
      </c>
      <c r="K27" s="11">
        <v>8.9</v>
      </c>
      <c r="L27" s="11">
        <v>8.9</v>
      </c>
      <c r="M27" s="11">
        <v>8.9</v>
      </c>
      <c r="N27" s="11">
        <v>8.9</v>
      </c>
      <c r="O27" s="11">
        <v>8.9</v>
      </c>
      <c r="P27" s="11">
        <v>8.9</v>
      </c>
      <c r="Q27" s="11">
        <v>8.9</v>
      </c>
      <c r="R27" s="11">
        <v>8.9</v>
      </c>
      <c r="S27" s="11">
        <v>8.9</v>
      </c>
      <c r="T27" s="11">
        <v>8.9</v>
      </c>
      <c r="U27" s="11">
        <v>8.9</v>
      </c>
      <c r="V27" s="11">
        <v>8.9</v>
      </c>
      <c r="W27" s="11">
        <v>8.9</v>
      </c>
      <c r="X27" s="11">
        <v>8.9</v>
      </c>
      <c r="Y27" s="11">
        <v>8.9</v>
      </c>
      <c r="Z27" s="11">
        <v>8.9</v>
      </c>
      <c r="AA27" s="11">
        <v>8.9</v>
      </c>
      <c r="AB27" s="11">
        <v>8.9</v>
      </c>
      <c r="AC27" s="11">
        <v>8.9</v>
      </c>
      <c r="AD27" s="11">
        <v>8.9</v>
      </c>
      <c r="AE27" s="11">
        <v>8.9</v>
      </c>
      <c r="AF27" s="11">
        <v>8.9</v>
      </c>
      <c r="AG27" s="11">
        <v>8.9</v>
      </c>
      <c r="AH27" s="11">
        <v>8.9</v>
      </c>
      <c r="AI27" s="11">
        <v>8.9</v>
      </c>
      <c r="AJ27" s="11">
        <v>8.9</v>
      </c>
      <c r="AK27" s="11">
        <v>8.9</v>
      </c>
      <c r="AL27" s="11">
        <v>9.3000000000000007</v>
      </c>
      <c r="AM27" s="11">
        <v>9.3000000000000007</v>
      </c>
      <c r="AN27" s="11">
        <v>9.3000000000000007</v>
      </c>
      <c r="AO27" s="11">
        <v>9.3000000000000007</v>
      </c>
      <c r="AP27" s="11">
        <v>9.3000000000000007</v>
      </c>
      <c r="AQ27" s="11">
        <v>9.3000000000000007</v>
      </c>
      <c r="AR27" s="11">
        <v>9.3000000000000007</v>
      </c>
      <c r="AS27" s="11">
        <v>9.3000000000000007</v>
      </c>
      <c r="AT27" s="11">
        <v>9.3000000000000007</v>
      </c>
      <c r="AU27" s="11">
        <v>9.5</v>
      </c>
      <c r="AV27" s="11">
        <v>9.5</v>
      </c>
      <c r="AW27" s="11">
        <v>9.5</v>
      </c>
      <c r="AX27" s="11">
        <v>9.5</v>
      </c>
      <c r="AY27" s="11">
        <v>9.5</v>
      </c>
      <c r="AZ27" s="11">
        <v>9.5</v>
      </c>
      <c r="BA27" s="11">
        <v>9.5</v>
      </c>
      <c r="BB27" s="11">
        <v>9.5</v>
      </c>
      <c r="BC27" s="11">
        <v>9.5</v>
      </c>
      <c r="BD27" s="11">
        <v>9.5</v>
      </c>
      <c r="BE27" s="11">
        <v>9.5</v>
      </c>
      <c r="BF27" s="11">
        <v>9.5</v>
      </c>
      <c r="BG27" s="11">
        <v>9.5</v>
      </c>
      <c r="BH27" s="11">
        <v>9.5</v>
      </c>
      <c r="BI27" s="11">
        <v>9.5</v>
      </c>
      <c r="BJ27" s="11">
        <v>9.5</v>
      </c>
      <c r="BK27" s="11">
        <v>9.5</v>
      </c>
      <c r="BL27" s="11">
        <v>9.5</v>
      </c>
      <c r="BM27" s="11">
        <v>9.5</v>
      </c>
      <c r="BN27" s="12">
        <v>9.5</v>
      </c>
      <c r="BO27" s="11">
        <v>9.1459016393443004</v>
      </c>
      <c r="BP27" s="11"/>
      <c r="BQ27" s="11"/>
      <c r="BR27" s="11"/>
    </row>
    <row r="28" spans="1:70" ht="14.25" customHeight="1" x14ac:dyDescent="0.35">
      <c r="A28" s="3" t="s">
        <v>108</v>
      </c>
      <c r="B28" s="3" t="s">
        <v>33</v>
      </c>
      <c r="C28" s="10">
        <v>7290113192539</v>
      </c>
      <c r="D28" s="11">
        <v>6.9</v>
      </c>
      <c r="E28" s="11">
        <v>6.9</v>
      </c>
      <c r="F28" s="11">
        <v>6.9</v>
      </c>
      <c r="G28" s="11">
        <v>6.9</v>
      </c>
      <c r="H28" s="11"/>
      <c r="I28" s="11">
        <v>6.9</v>
      </c>
      <c r="J28" s="11">
        <v>6.9</v>
      </c>
      <c r="K28" s="11">
        <v>6.9</v>
      </c>
      <c r="L28" s="11">
        <v>6.9</v>
      </c>
      <c r="M28" s="11">
        <v>6.9</v>
      </c>
      <c r="N28" s="11">
        <v>6.9</v>
      </c>
      <c r="O28" s="11">
        <v>6.9</v>
      </c>
      <c r="P28" s="11">
        <v>6.9</v>
      </c>
      <c r="Q28" s="11">
        <v>6.9</v>
      </c>
      <c r="R28" s="11">
        <v>6.9</v>
      </c>
      <c r="S28" s="11">
        <v>5</v>
      </c>
      <c r="T28" s="11">
        <v>5</v>
      </c>
      <c r="U28" s="11">
        <v>5</v>
      </c>
      <c r="V28" s="11">
        <v>5</v>
      </c>
      <c r="W28" s="11">
        <v>5</v>
      </c>
      <c r="X28" s="11">
        <v>5</v>
      </c>
      <c r="Y28" s="11">
        <v>5</v>
      </c>
      <c r="Z28" s="11">
        <v>5</v>
      </c>
      <c r="AA28" s="11">
        <v>5</v>
      </c>
      <c r="AB28" s="11">
        <v>5</v>
      </c>
      <c r="AC28" s="11">
        <v>5</v>
      </c>
      <c r="AD28" s="11">
        <v>5</v>
      </c>
      <c r="AE28" s="11">
        <v>5</v>
      </c>
      <c r="AF28" s="11">
        <v>5</v>
      </c>
      <c r="AG28" s="11">
        <v>5</v>
      </c>
      <c r="AH28" s="11">
        <v>5</v>
      </c>
      <c r="AI28" s="11">
        <v>5</v>
      </c>
      <c r="AJ28" s="11">
        <v>6.9</v>
      </c>
      <c r="AK28" s="11">
        <v>6.9</v>
      </c>
      <c r="AL28" s="11">
        <v>6.9</v>
      </c>
      <c r="AM28" s="11">
        <v>6.9</v>
      </c>
      <c r="AN28" s="11">
        <v>6.9</v>
      </c>
      <c r="AO28" s="11">
        <v>6.9</v>
      </c>
      <c r="AP28" s="11">
        <v>6.9</v>
      </c>
      <c r="AQ28" s="11">
        <v>6.9</v>
      </c>
      <c r="AR28" s="11">
        <v>6.9</v>
      </c>
      <c r="AS28" s="11">
        <v>6.9</v>
      </c>
      <c r="AT28" s="11">
        <v>6.9</v>
      </c>
      <c r="AU28" s="11">
        <v>6.9</v>
      </c>
      <c r="AV28" s="11">
        <v>6.9</v>
      </c>
      <c r="AW28" s="11">
        <v>6.9</v>
      </c>
      <c r="AX28" s="11">
        <v>6.9</v>
      </c>
      <c r="AY28" s="11">
        <v>6.9</v>
      </c>
      <c r="AZ28" s="11">
        <v>6.9</v>
      </c>
      <c r="BA28" s="11">
        <v>6.9</v>
      </c>
      <c r="BB28" s="11">
        <v>6.9</v>
      </c>
      <c r="BC28" s="11">
        <v>6.9</v>
      </c>
      <c r="BD28" s="11">
        <v>6.9</v>
      </c>
      <c r="BE28" s="11">
        <v>6.9</v>
      </c>
      <c r="BF28" s="11">
        <v>6.9</v>
      </c>
      <c r="BG28" s="11">
        <v>6.9</v>
      </c>
      <c r="BH28" s="11">
        <v>6.9</v>
      </c>
      <c r="BI28" s="11">
        <v>6.9</v>
      </c>
      <c r="BJ28" s="11">
        <v>6.9</v>
      </c>
      <c r="BK28" s="11">
        <v>6.9</v>
      </c>
      <c r="BL28" s="11">
        <v>6.9</v>
      </c>
      <c r="BM28" s="11">
        <v>6.9</v>
      </c>
      <c r="BN28" s="12">
        <v>6.9</v>
      </c>
      <c r="BO28" s="11">
        <v>6.3704918032786999</v>
      </c>
      <c r="BP28" s="11"/>
      <c r="BQ28" s="11"/>
      <c r="BR28" s="11"/>
    </row>
    <row r="29" spans="1:70" ht="14.25" customHeight="1" x14ac:dyDescent="0.35">
      <c r="A29" s="3" t="s">
        <v>108</v>
      </c>
      <c r="B29" s="3" t="s">
        <v>34</v>
      </c>
      <c r="C29" s="10">
        <v>7290000208329</v>
      </c>
      <c r="D29" s="11">
        <v>7.45</v>
      </c>
      <c r="E29" s="11">
        <v>7.45</v>
      </c>
      <c r="F29" s="11">
        <v>7.45</v>
      </c>
      <c r="G29" s="11">
        <v>7.45</v>
      </c>
      <c r="H29" s="11"/>
      <c r="I29" s="11">
        <v>7.45</v>
      </c>
      <c r="J29" s="11">
        <v>7.45</v>
      </c>
      <c r="K29" s="11">
        <v>7.45</v>
      </c>
      <c r="L29" s="11">
        <v>7.45</v>
      </c>
      <c r="M29" s="11">
        <v>7.45</v>
      </c>
      <c r="N29" s="11">
        <v>7.45</v>
      </c>
      <c r="O29" s="11">
        <v>7.45</v>
      </c>
      <c r="P29" s="11">
        <v>7.45</v>
      </c>
      <c r="Q29" s="11">
        <v>7.45</v>
      </c>
      <c r="R29" s="11">
        <v>7.45</v>
      </c>
      <c r="S29" s="11">
        <v>7.45</v>
      </c>
      <c r="T29" s="11">
        <v>7.45</v>
      </c>
      <c r="U29" s="11">
        <v>7.45</v>
      </c>
      <c r="V29" s="11">
        <v>7.45</v>
      </c>
      <c r="W29" s="11">
        <v>7.45</v>
      </c>
      <c r="X29" s="11">
        <v>7.45</v>
      </c>
      <c r="Y29" s="11">
        <v>7.45</v>
      </c>
      <c r="Z29" s="11">
        <v>7.45</v>
      </c>
      <c r="AA29" s="11">
        <v>7.45</v>
      </c>
      <c r="AB29" s="11">
        <v>7.45</v>
      </c>
      <c r="AC29" s="11">
        <v>7.45</v>
      </c>
      <c r="AD29" s="11">
        <v>7.45</v>
      </c>
      <c r="AE29" s="11">
        <v>7.45</v>
      </c>
      <c r="AF29" s="11">
        <v>7.45</v>
      </c>
      <c r="AG29" s="11">
        <v>7.45</v>
      </c>
      <c r="AH29" s="11">
        <v>7.45</v>
      </c>
      <c r="AI29" s="11">
        <v>7.45</v>
      </c>
      <c r="AJ29" s="11">
        <v>8.5</v>
      </c>
      <c r="AK29" s="11">
        <v>7.45</v>
      </c>
      <c r="AL29" s="11">
        <v>7.45</v>
      </c>
      <c r="AM29" s="11">
        <v>7.45</v>
      </c>
      <c r="AN29" s="11">
        <v>7.45</v>
      </c>
      <c r="AO29" s="11">
        <v>7.45</v>
      </c>
      <c r="AP29" s="11">
        <v>7.45</v>
      </c>
      <c r="AQ29" s="11">
        <v>7.45</v>
      </c>
      <c r="AR29" s="11">
        <v>7.45</v>
      </c>
      <c r="AS29" s="11">
        <v>7.45</v>
      </c>
      <c r="AT29" s="11">
        <v>7.45</v>
      </c>
      <c r="AU29" s="11">
        <v>7.45</v>
      </c>
      <c r="AV29" s="11">
        <v>7.45</v>
      </c>
      <c r="AW29" s="11">
        <v>7.45</v>
      </c>
      <c r="AX29" s="11">
        <v>7.45</v>
      </c>
      <c r="AY29" s="11">
        <v>7.45</v>
      </c>
      <c r="AZ29" s="11">
        <v>7.45</v>
      </c>
      <c r="BA29" s="11">
        <v>7.45</v>
      </c>
      <c r="BB29" s="11">
        <v>7.45</v>
      </c>
      <c r="BC29" s="11">
        <v>7.45</v>
      </c>
      <c r="BD29" s="11">
        <v>7.45</v>
      </c>
      <c r="BE29" s="11">
        <v>8.5</v>
      </c>
      <c r="BF29" s="11">
        <v>7.45</v>
      </c>
      <c r="BG29" s="11">
        <v>7.45</v>
      </c>
      <c r="BH29" s="11">
        <v>7.45</v>
      </c>
      <c r="BI29" s="11">
        <v>7.45</v>
      </c>
      <c r="BJ29" s="11">
        <v>7.45</v>
      </c>
      <c r="BK29" s="11">
        <v>7.45</v>
      </c>
      <c r="BL29" s="11">
        <v>7.45</v>
      </c>
      <c r="BM29" s="11">
        <v>7.45</v>
      </c>
      <c r="BN29" s="12">
        <v>7.45</v>
      </c>
      <c r="BO29" s="11">
        <v>7.4844262295082</v>
      </c>
      <c r="BP29" s="11"/>
      <c r="BQ29" s="11"/>
      <c r="BR29" s="11"/>
    </row>
    <row r="30" spans="1:70" ht="14.25" customHeight="1" x14ac:dyDescent="0.35">
      <c r="A30" s="3" t="s">
        <v>108</v>
      </c>
      <c r="B30" s="3" t="s">
        <v>35</v>
      </c>
      <c r="C30" s="10">
        <v>7290000074184</v>
      </c>
      <c r="D30" s="11">
        <v>9</v>
      </c>
      <c r="E30" s="11">
        <v>9</v>
      </c>
      <c r="F30" s="11">
        <v>9</v>
      </c>
      <c r="G30" s="11">
        <v>9</v>
      </c>
      <c r="H30" s="11"/>
      <c r="I30" s="11">
        <v>9</v>
      </c>
      <c r="J30" s="11">
        <v>9</v>
      </c>
      <c r="K30" s="11">
        <v>9</v>
      </c>
      <c r="L30" s="11">
        <v>9</v>
      </c>
      <c r="M30" s="11">
        <v>9</v>
      </c>
      <c r="N30" s="11">
        <v>9</v>
      </c>
      <c r="O30" s="11">
        <v>9</v>
      </c>
      <c r="P30" s="11">
        <v>9</v>
      </c>
      <c r="Q30" s="11">
        <v>9</v>
      </c>
      <c r="R30" s="11">
        <v>9</v>
      </c>
      <c r="S30" s="11">
        <v>9</v>
      </c>
      <c r="T30" s="11">
        <v>9</v>
      </c>
      <c r="U30" s="11">
        <v>9</v>
      </c>
      <c r="V30" s="11">
        <v>9</v>
      </c>
      <c r="W30" s="11">
        <v>9</v>
      </c>
      <c r="X30" s="11">
        <v>9</v>
      </c>
      <c r="Y30" s="11">
        <v>9</v>
      </c>
      <c r="Z30" s="11">
        <v>9</v>
      </c>
      <c r="AA30" s="11">
        <v>9</v>
      </c>
      <c r="AB30" s="11">
        <v>9</v>
      </c>
      <c r="AC30" s="11">
        <v>9</v>
      </c>
      <c r="AD30" s="11">
        <v>9</v>
      </c>
      <c r="AE30" s="11">
        <v>9</v>
      </c>
      <c r="AF30" s="11">
        <v>9</v>
      </c>
      <c r="AG30" s="11">
        <v>9</v>
      </c>
      <c r="AH30" s="11">
        <v>9</v>
      </c>
      <c r="AI30" s="11">
        <v>9</v>
      </c>
      <c r="AJ30" s="11">
        <v>9.9</v>
      </c>
      <c r="AK30" s="11">
        <v>9.9</v>
      </c>
      <c r="AL30" s="11">
        <v>9.9</v>
      </c>
      <c r="AM30" s="11">
        <v>9.9</v>
      </c>
      <c r="AN30" s="11">
        <v>9.9</v>
      </c>
      <c r="AO30" s="11">
        <v>9.9</v>
      </c>
      <c r="AP30" s="11">
        <v>9.9</v>
      </c>
      <c r="AQ30" s="11">
        <v>9.9</v>
      </c>
      <c r="AR30" s="11">
        <v>9.9</v>
      </c>
      <c r="AS30" s="11">
        <v>9.9</v>
      </c>
      <c r="AT30" s="11">
        <v>9.9</v>
      </c>
      <c r="AU30" s="11">
        <v>9</v>
      </c>
      <c r="AV30" s="11">
        <v>9</v>
      </c>
      <c r="AW30" s="11">
        <v>9</v>
      </c>
      <c r="AX30" s="11">
        <v>9</v>
      </c>
      <c r="AY30" s="11">
        <v>9</v>
      </c>
      <c r="AZ30" s="11">
        <v>9</v>
      </c>
      <c r="BA30" s="11">
        <v>9</v>
      </c>
      <c r="BB30" s="11">
        <v>9</v>
      </c>
      <c r="BC30" s="11">
        <v>9</v>
      </c>
      <c r="BD30" s="11">
        <v>9</v>
      </c>
      <c r="BE30" s="11">
        <v>5</v>
      </c>
      <c r="BF30" s="11">
        <v>9</v>
      </c>
      <c r="BG30" s="11">
        <v>9</v>
      </c>
      <c r="BH30" s="11">
        <v>9</v>
      </c>
      <c r="BI30" s="11">
        <v>9</v>
      </c>
      <c r="BJ30" s="11">
        <v>9</v>
      </c>
      <c r="BK30" s="11">
        <v>9</v>
      </c>
      <c r="BL30" s="11">
        <v>9</v>
      </c>
      <c r="BM30" s="11">
        <v>9</v>
      </c>
      <c r="BN30" s="12">
        <v>9.9</v>
      </c>
      <c r="BO30" s="11">
        <v>9.0967213114754006</v>
      </c>
      <c r="BP30" s="11"/>
      <c r="BQ30" s="11"/>
      <c r="BR30" s="11"/>
    </row>
    <row r="31" spans="1:70" ht="14.25" customHeight="1" x14ac:dyDescent="0.35">
      <c r="A31" s="3" t="s">
        <v>108</v>
      </c>
      <c r="B31" s="3" t="s">
        <v>36</v>
      </c>
      <c r="C31" s="10">
        <v>7290000060200</v>
      </c>
      <c r="D31" s="11">
        <v>5.63</v>
      </c>
      <c r="E31" s="11">
        <v>5.63</v>
      </c>
      <c r="F31" s="11">
        <v>5.63</v>
      </c>
      <c r="G31" s="11">
        <v>5.63</v>
      </c>
      <c r="H31" s="11"/>
      <c r="I31" s="11">
        <v>5</v>
      </c>
      <c r="J31" s="11">
        <v>5</v>
      </c>
      <c r="K31" s="11">
        <v>5</v>
      </c>
      <c r="L31" s="11">
        <v>5.63</v>
      </c>
      <c r="M31" s="11">
        <v>5.63</v>
      </c>
      <c r="N31" s="11">
        <v>5.63</v>
      </c>
      <c r="O31" s="11">
        <v>5.63</v>
      </c>
      <c r="P31" s="11">
        <v>5.63</v>
      </c>
      <c r="Q31" s="11">
        <v>5.63</v>
      </c>
      <c r="R31" s="11">
        <v>5.63</v>
      </c>
      <c r="S31" s="11">
        <v>5.63</v>
      </c>
      <c r="T31" s="11">
        <v>5.63</v>
      </c>
      <c r="U31" s="11">
        <v>5.63</v>
      </c>
      <c r="V31" s="11">
        <v>5.63</v>
      </c>
      <c r="W31" s="11">
        <v>5.63</v>
      </c>
      <c r="X31" s="11">
        <v>5.63</v>
      </c>
      <c r="Y31" s="11">
        <v>5.63</v>
      </c>
      <c r="Z31" s="11">
        <v>5.63</v>
      </c>
      <c r="AA31" s="11">
        <v>5.63</v>
      </c>
      <c r="AB31" s="11">
        <v>5.63</v>
      </c>
      <c r="AC31" s="11">
        <v>5.63</v>
      </c>
      <c r="AD31" s="11">
        <v>5.63</v>
      </c>
      <c r="AE31" s="11">
        <v>5.63</v>
      </c>
      <c r="AF31" s="11">
        <v>5.63</v>
      </c>
      <c r="AG31" s="11">
        <v>5.63</v>
      </c>
      <c r="AH31" s="11">
        <v>5.63</v>
      </c>
      <c r="AI31" s="11">
        <v>5.63</v>
      </c>
      <c r="AJ31" s="11">
        <v>6.9</v>
      </c>
      <c r="AK31" s="11">
        <v>6.9</v>
      </c>
      <c r="AL31" s="11">
        <v>6.9</v>
      </c>
      <c r="AM31" s="11">
        <v>6.9</v>
      </c>
      <c r="AN31" s="11">
        <v>6</v>
      </c>
      <c r="AO31" s="11">
        <v>6</v>
      </c>
      <c r="AP31" s="11">
        <v>6</v>
      </c>
      <c r="AQ31" s="11">
        <v>6</v>
      </c>
      <c r="AR31" s="11">
        <v>6</v>
      </c>
      <c r="AS31" s="11">
        <v>6</v>
      </c>
      <c r="AT31" s="11">
        <v>6</v>
      </c>
      <c r="AU31" s="11">
        <v>6</v>
      </c>
      <c r="AV31" s="11">
        <v>6</v>
      </c>
      <c r="AW31" s="11">
        <v>6</v>
      </c>
      <c r="AX31" s="11">
        <v>6</v>
      </c>
      <c r="AY31" s="11">
        <v>6</v>
      </c>
      <c r="AZ31" s="11">
        <v>6</v>
      </c>
      <c r="BA31" s="11">
        <v>6</v>
      </c>
      <c r="BB31" s="11">
        <v>6</v>
      </c>
      <c r="BC31" s="11">
        <v>6</v>
      </c>
      <c r="BD31" s="11">
        <v>6</v>
      </c>
      <c r="BE31" s="11">
        <v>6.9</v>
      </c>
      <c r="BF31" s="11">
        <v>6</v>
      </c>
      <c r="BG31" s="11">
        <v>6</v>
      </c>
      <c r="BH31" s="11">
        <v>6</v>
      </c>
      <c r="BI31" s="11">
        <v>6</v>
      </c>
      <c r="BJ31" s="11">
        <v>6</v>
      </c>
      <c r="BK31" s="11">
        <v>6</v>
      </c>
      <c r="BL31" s="11">
        <v>6</v>
      </c>
      <c r="BM31" s="11">
        <v>6</v>
      </c>
      <c r="BN31" s="12">
        <v>6.9</v>
      </c>
      <c r="BO31" s="11">
        <v>5.8547540983606998</v>
      </c>
      <c r="BP31" s="11"/>
      <c r="BQ31" s="11"/>
      <c r="BR31" s="11"/>
    </row>
    <row r="32" spans="1:70" ht="14.25" customHeight="1" x14ac:dyDescent="0.35">
      <c r="A32" s="3" t="s">
        <v>108</v>
      </c>
      <c r="B32" s="3" t="s">
        <v>37</v>
      </c>
      <c r="C32" s="10">
        <v>7290000060903</v>
      </c>
      <c r="D32" s="11">
        <v>5.63</v>
      </c>
      <c r="E32" s="11">
        <v>5.63</v>
      </c>
      <c r="F32" s="11">
        <v>5.63</v>
      </c>
      <c r="G32" s="11">
        <v>5.63</v>
      </c>
      <c r="H32" s="11"/>
      <c r="I32" s="11">
        <v>5</v>
      </c>
      <c r="J32" s="11">
        <v>5</v>
      </c>
      <c r="K32" s="11">
        <v>5</v>
      </c>
      <c r="L32" s="11">
        <v>5.63</v>
      </c>
      <c r="M32" s="11">
        <v>5.63</v>
      </c>
      <c r="N32" s="11">
        <v>5.63</v>
      </c>
      <c r="O32" s="11">
        <v>5.63</v>
      </c>
      <c r="P32" s="11">
        <v>5.63</v>
      </c>
      <c r="Q32" s="11">
        <v>5.63</v>
      </c>
      <c r="R32" s="11">
        <v>5.63</v>
      </c>
      <c r="S32" s="11">
        <v>5.63</v>
      </c>
      <c r="T32" s="11">
        <v>5.63</v>
      </c>
      <c r="U32" s="11">
        <v>5.63</v>
      </c>
      <c r="V32" s="11">
        <v>5.63</v>
      </c>
      <c r="W32" s="11">
        <v>5.63</v>
      </c>
      <c r="X32" s="11">
        <v>5.63</v>
      </c>
      <c r="Y32" s="11">
        <v>5.63</v>
      </c>
      <c r="Z32" s="11">
        <v>5.63</v>
      </c>
      <c r="AA32" s="11">
        <v>5.63</v>
      </c>
      <c r="AB32" s="11">
        <v>5.63</v>
      </c>
      <c r="AC32" s="11">
        <v>5.63</v>
      </c>
      <c r="AD32" s="11">
        <v>5.63</v>
      </c>
      <c r="AE32" s="11">
        <v>5.63</v>
      </c>
      <c r="AF32" s="11">
        <v>5.63</v>
      </c>
      <c r="AG32" s="11">
        <v>5.63</v>
      </c>
      <c r="AH32" s="11">
        <v>5.63</v>
      </c>
      <c r="AI32" s="11">
        <v>5.63</v>
      </c>
      <c r="AJ32" s="11">
        <v>6.9</v>
      </c>
      <c r="AK32" s="11">
        <v>6.9</v>
      </c>
      <c r="AL32" s="11">
        <v>6.9</v>
      </c>
      <c r="AM32" s="11">
        <v>6.9</v>
      </c>
      <c r="AN32" s="11">
        <v>6</v>
      </c>
      <c r="AO32" s="11">
        <v>6</v>
      </c>
      <c r="AP32" s="11">
        <v>6</v>
      </c>
      <c r="AQ32" s="11">
        <v>6</v>
      </c>
      <c r="AR32" s="11">
        <v>6</v>
      </c>
      <c r="AS32" s="11">
        <v>6</v>
      </c>
      <c r="AT32" s="11">
        <v>6</v>
      </c>
      <c r="AU32" s="11">
        <v>6</v>
      </c>
      <c r="AV32" s="11">
        <v>6</v>
      </c>
      <c r="AW32" s="11">
        <v>6</v>
      </c>
      <c r="AX32" s="11">
        <v>6</v>
      </c>
      <c r="AY32" s="11">
        <v>6</v>
      </c>
      <c r="AZ32" s="11">
        <v>6</v>
      </c>
      <c r="BA32" s="11">
        <v>6</v>
      </c>
      <c r="BB32" s="11">
        <v>6</v>
      </c>
      <c r="BC32" s="11">
        <v>6</v>
      </c>
      <c r="BD32" s="11">
        <v>6</v>
      </c>
      <c r="BE32" s="11">
        <v>6.9</v>
      </c>
      <c r="BF32" s="11">
        <v>6</v>
      </c>
      <c r="BG32" s="11">
        <v>6</v>
      </c>
      <c r="BH32" s="11">
        <v>6</v>
      </c>
      <c r="BI32" s="11">
        <v>6</v>
      </c>
      <c r="BJ32" s="11">
        <v>6</v>
      </c>
      <c r="BK32" s="11">
        <v>6</v>
      </c>
      <c r="BL32" s="11">
        <v>6</v>
      </c>
      <c r="BM32" s="11">
        <v>6</v>
      </c>
      <c r="BN32" s="12">
        <v>6.9</v>
      </c>
      <c r="BO32" s="11">
        <v>5.8547540983606998</v>
      </c>
      <c r="BP32" s="11"/>
      <c r="BQ32" s="11"/>
      <c r="BR32" s="11"/>
    </row>
    <row r="33" spans="1:70" ht="14.25" customHeight="1" x14ac:dyDescent="0.35">
      <c r="A33" s="3" t="s">
        <v>108</v>
      </c>
      <c r="B33" s="3" t="s">
        <v>38</v>
      </c>
      <c r="C33" s="10">
        <v>7290000060408</v>
      </c>
      <c r="D33" s="11">
        <v>5.63</v>
      </c>
      <c r="E33" s="11">
        <v>5.63</v>
      </c>
      <c r="F33" s="11">
        <v>5.63</v>
      </c>
      <c r="G33" s="11">
        <v>5.63</v>
      </c>
      <c r="H33" s="11"/>
      <c r="I33" s="11">
        <v>5</v>
      </c>
      <c r="J33" s="11">
        <v>5</v>
      </c>
      <c r="K33" s="11">
        <v>5</v>
      </c>
      <c r="L33" s="11">
        <v>5.63</v>
      </c>
      <c r="M33" s="11">
        <v>5.63</v>
      </c>
      <c r="N33" s="11">
        <v>5.63</v>
      </c>
      <c r="O33" s="11">
        <v>5.63</v>
      </c>
      <c r="P33" s="11">
        <v>5.63</v>
      </c>
      <c r="Q33" s="11">
        <v>5.63</v>
      </c>
      <c r="R33" s="11">
        <v>5.63</v>
      </c>
      <c r="S33" s="11">
        <v>5.63</v>
      </c>
      <c r="T33" s="11">
        <v>5.63</v>
      </c>
      <c r="U33" s="11">
        <v>5.63</v>
      </c>
      <c r="V33" s="11">
        <v>5.63</v>
      </c>
      <c r="W33" s="11">
        <v>5.63</v>
      </c>
      <c r="X33" s="11">
        <v>5.63</v>
      </c>
      <c r="Y33" s="11">
        <v>5.63</v>
      </c>
      <c r="Z33" s="11">
        <v>5.63</v>
      </c>
      <c r="AA33" s="11">
        <v>5.63</v>
      </c>
      <c r="AB33" s="11">
        <v>5.63</v>
      </c>
      <c r="AC33" s="11">
        <v>5.63</v>
      </c>
      <c r="AD33" s="11">
        <v>5.63</v>
      </c>
      <c r="AE33" s="11">
        <v>5.63</v>
      </c>
      <c r="AF33" s="11">
        <v>5.63</v>
      </c>
      <c r="AG33" s="11">
        <v>5.63</v>
      </c>
      <c r="AH33" s="11">
        <v>5.63</v>
      </c>
      <c r="AI33" s="11">
        <v>5.63</v>
      </c>
      <c r="AJ33" s="11">
        <v>6.9</v>
      </c>
      <c r="AK33" s="11">
        <v>6.9</v>
      </c>
      <c r="AL33" s="11">
        <v>6.9</v>
      </c>
      <c r="AM33" s="11">
        <v>6.9</v>
      </c>
      <c r="AN33" s="11">
        <v>6</v>
      </c>
      <c r="AO33" s="11">
        <v>6</v>
      </c>
      <c r="AP33" s="11">
        <v>6</v>
      </c>
      <c r="AQ33" s="11">
        <v>6</v>
      </c>
      <c r="AR33" s="11">
        <v>6</v>
      </c>
      <c r="AS33" s="11">
        <v>6</v>
      </c>
      <c r="AT33" s="11">
        <v>6</v>
      </c>
      <c r="AU33" s="11">
        <v>6</v>
      </c>
      <c r="AV33" s="11">
        <v>6</v>
      </c>
      <c r="AW33" s="11">
        <v>6</v>
      </c>
      <c r="AX33" s="11">
        <v>6</v>
      </c>
      <c r="AY33" s="11">
        <v>6</v>
      </c>
      <c r="AZ33" s="11">
        <v>6</v>
      </c>
      <c r="BA33" s="11">
        <v>6</v>
      </c>
      <c r="BB33" s="11">
        <v>6</v>
      </c>
      <c r="BC33" s="11">
        <v>6</v>
      </c>
      <c r="BD33" s="11">
        <v>6</v>
      </c>
      <c r="BE33" s="11">
        <v>6.9</v>
      </c>
      <c r="BF33" s="11">
        <v>6</v>
      </c>
      <c r="BG33" s="11">
        <v>6</v>
      </c>
      <c r="BH33" s="11">
        <v>6</v>
      </c>
      <c r="BI33" s="11">
        <v>6</v>
      </c>
      <c r="BJ33" s="11">
        <v>6</v>
      </c>
      <c r="BK33" s="11">
        <v>6</v>
      </c>
      <c r="BL33" s="11">
        <v>6</v>
      </c>
      <c r="BM33" s="11">
        <v>6</v>
      </c>
      <c r="BN33" s="12">
        <v>6.9</v>
      </c>
      <c r="BO33" s="11">
        <v>5.8547540983606998</v>
      </c>
      <c r="BP33" s="11"/>
      <c r="BQ33" s="11"/>
      <c r="BR33" s="11"/>
    </row>
    <row r="34" spans="1:70" ht="14.25" customHeight="1" x14ac:dyDescent="0.35">
      <c r="A34" s="3" t="s">
        <v>108</v>
      </c>
      <c r="B34" s="3" t="s">
        <v>39</v>
      </c>
      <c r="C34" s="10">
        <v>7290000144474</v>
      </c>
      <c r="D34" s="11">
        <v>12.5</v>
      </c>
      <c r="E34" s="11">
        <v>12.5</v>
      </c>
      <c r="F34" s="11">
        <v>12.5</v>
      </c>
      <c r="G34" s="11">
        <v>12.5</v>
      </c>
      <c r="H34" s="11"/>
      <c r="I34" s="11">
        <v>12.5</v>
      </c>
      <c r="J34" s="11">
        <v>12.5</v>
      </c>
      <c r="K34" s="11">
        <v>12.5</v>
      </c>
      <c r="L34" s="11">
        <v>12.5</v>
      </c>
      <c r="M34" s="11">
        <v>12.5</v>
      </c>
      <c r="N34" s="11">
        <v>12.5</v>
      </c>
      <c r="O34" s="11">
        <v>12.5</v>
      </c>
      <c r="P34" s="11">
        <v>12.5</v>
      </c>
      <c r="Q34" s="11">
        <v>12.5</v>
      </c>
      <c r="R34" s="11">
        <v>12.5</v>
      </c>
      <c r="S34" s="11">
        <v>12.33</v>
      </c>
      <c r="T34" s="11">
        <v>12</v>
      </c>
      <c r="U34" s="11">
        <v>12</v>
      </c>
      <c r="V34" s="11">
        <v>12</v>
      </c>
      <c r="W34" s="11">
        <v>12</v>
      </c>
      <c r="X34" s="11">
        <v>12</v>
      </c>
      <c r="Y34" s="11">
        <v>12</v>
      </c>
      <c r="Z34" s="11">
        <v>12</v>
      </c>
      <c r="AA34" s="11">
        <v>12</v>
      </c>
      <c r="AB34" s="11">
        <v>12</v>
      </c>
      <c r="AC34" s="11">
        <v>12</v>
      </c>
      <c r="AD34" s="11">
        <v>12</v>
      </c>
      <c r="AE34" s="11">
        <v>12</v>
      </c>
      <c r="AF34" s="11">
        <v>12</v>
      </c>
      <c r="AG34" s="11">
        <v>12</v>
      </c>
      <c r="AH34" s="11">
        <v>12</v>
      </c>
      <c r="AI34" s="11">
        <v>12</v>
      </c>
      <c r="AJ34" s="11">
        <v>14.9</v>
      </c>
      <c r="AK34" s="11">
        <v>14.9</v>
      </c>
      <c r="AL34" s="11">
        <v>12</v>
      </c>
      <c r="AM34" s="11">
        <v>12</v>
      </c>
      <c r="AN34" s="11">
        <v>12</v>
      </c>
      <c r="AO34" s="11">
        <v>12</v>
      </c>
      <c r="AP34" s="11">
        <v>12</v>
      </c>
      <c r="AQ34" s="11">
        <v>12</v>
      </c>
      <c r="AR34" s="11">
        <v>12</v>
      </c>
      <c r="AS34" s="11">
        <v>12</v>
      </c>
      <c r="AT34" s="11">
        <v>12</v>
      </c>
      <c r="AU34" s="11">
        <v>12</v>
      </c>
      <c r="AV34" s="11">
        <v>12</v>
      </c>
      <c r="AW34" s="11">
        <v>12</v>
      </c>
      <c r="AX34" s="11">
        <v>12</v>
      </c>
      <c r="AY34" s="11">
        <v>12</v>
      </c>
      <c r="AZ34" s="11">
        <v>12</v>
      </c>
      <c r="BA34" s="11">
        <v>12</v>
      </c>
      <c r="BB34" s="11">
        <v>12</v>
      </c>
      <c r="BC34" s="11">
        <v>12</v>
      </c>
      <c r="BD34" s="11">
        <v>12</v>
      </c>
      <c r="BE34" s="11">
        <v>12</v>
      </c>
      <c r="BF34" s="11">
        <v>12.5</v>
      </c>
      <c r="BG34" s="11">
        <v>12.5</v>
      </c>
      <c r="BH34" s="11">
        <v>12.5</v>
      </c>
      <c r="BI34" s="11">
        <v>12.5</v>
      </c>
      <c r="BJ34" s="11">
        <v>12.5</v>
      </c>
      <c r="BK34" s="11">
        <v>12.5</v>
      </c>
      <c r="BL34" s="11">
        <v>12.5</v>
      </c>
      <c r="BM34" s="11">
        <v>12.5</v>
      </c>
      <c r="BN34" s="12">
        <v>14.9</v>
      </c>
      <c r="BO34" s="11">
        <v>12.280819672131001</v>
      </c>
      <c r="BP34" s="11"/>
      <c r="BQ34" s="11"/>
      <c r="BR34" s="11"/>
    </row>
    <row r="35" spans="1:70" ht="14.25" customHeight="1" x14ac:dyDescent="0.35">
      <c r="A35" s="3" t="s">
        <v>108</v>
      </c>
      <c r="B35" s="3" t="s">
        <v>40</v>
      </c>
      <c r="C35" s="10">
        <v>7290006983770</v>
      </c>
      <c r="D35" s="11">
        <v>9</v>
      </c>
      <c r="E35" s="11">
        <v>9</v>
      </c>
      <c r="F35" s="11">
        <v>9</v>
      </c>
      <c r="G35" s="11">
        <v>9</v>
      </c>
      <c r="H35" s="11"/>
      <c r="I35" s="11">
        <v>9</v>
      </c>
      <c r="J35" s="11">
        <v>9</v>
      </c>
      <c r="K35" s="11">
        <v>9</v>
      </c>
      <c r="L35" s="11">
        <v>9</v>
      </c>
      <c r="M35" s="11">
        <v>9</v>
      </c>
      <c r="N35" s="11">
        <v>9</v>
      </c>
      <c r="O35" s="11">
        <v>9</v>
      </c>
      <c r="P35" s="11">
        <v>9</v>
      </c>
      <c r="Q35" s="11">
        <v>9</v>
      </c>
      <c r="R35" s="11">
        <v>9</v>
      </c>
      <c r="S35" s="11">
        <v>9</v>
      </c>
      <c r="T35" s="11">
        <v>9</v>
      </c>
      <c r="U35" s="11">
        <v>9</v>
      </c>
      <c r="V35" s="11">
        <v>9</v>
      </c>
      <c r="W35" s="11">
        <v>9</v>
      </c>
      <c r="X35" s="11">
        <v>9</v>
      </c>
      <c r="Y35" s="11">
        <v>9</v>
      </c>
      <c r="Z35" s="11">
        <v>9</v>
      </c>
      <c r="AA35" s="11">
        <v>9</v>
      </c>
      <c r="AB35" s="11">
        <v>9</v>
      </c>
      <c r="AC35" s="11">
        <v>9</v>
      </c>
      <c r="AD35" s="11">
        <v>9</v>
      </c>
      <c r="AE35" s="11">
        <v>9</v>
      </c>
      <c r="AF35" s="11">
        <v>9</v>
      </c>
      <c r="AG35" s="11">
        <v>9</v>
      </c>
      <c r="AH35" s="11">
        <v>9</v>
      </c>
      <c r="AI35" s="11">
        <v>9</v>
      </c>
      <c r="AJ35" s="11">
        <v>9.9</v>
      </c>
      <c r="AK35" s="11">
        <v>9.9</v>
      </c>
      <c r="AL35" s="11">
        <v>10.57</v>
      </c>
      <c r="AM35" s="11">
        <v>10.57</v>
      </c>
      <c r="AN35" s="11">
        <v>10.57</v>
      </c>
      <c r="AO35" s="11">
        <v>10.57</v>
      </c>
      <c r="AP35" s="11">
        <v>10.57</v>
      </c>
      <c r="AQ35" s="11">
        <v>10.57</v>
      </c>
      <c r="AR35" s="11">
        <v>10.57</v>
      </c>
      <c r="AS35" s="11">
        <v>10.57</v>
      </c>
      <c r="AT35" s="11">
        <v>10.57</v>
      </c>
      <c r="AU35" s="11">
        <v>10.9</v>
      </c>
      <c r="AV35" s="11">
        <v>10.9</v>
      </c>
      <c r="AW35" s="11">
        <v>10.9</v>
      </c>
      <c r="AX35" s="11">
        <v>10.9</v>
      </c>
      <c r="AY35" s="11">
        <v>10.9</v>
      </c>
      <c r="AZ35" s="11">
        <v>10.9</v>
      </c>
      <c r="BA35" s="11">
        <v>10.9</v>
      </c>
      <c r="BB35" s="11">
        <v>10.9</v>
      </c>
      <c r="BC35" s="11">
        <v>10.9</v>
      </c>
      <c r="BD35" s="11">
        <v>10.9</v>
      </c>
      <c r="BE35" s="11">
        <v>10.9</v>
      </c>
      <c r="BF35" s="11">
        <v>10.9</v>
      </c>
      <c r="BG35" s="11">
        <v>10.9</v>
      </c>
      <c r="BH35" s="11">
        <v>10.9</v>
      </c>
      <c r="BI35" s="11">
        <v>10.9</v>
      </c>
      <c r="BJ35" s="11">
        <v>10.9</v>
      </c>
      <c r="BK35" s="11">
        <v>10.9</v>
      </c>
      <c r="BL35" s="11">
        <v>10.9</v>
      </c>
      <c r="BM35" s="11">
        <v>10.9</v>
      </c>
      <c r="BN35" s="12">
        <v>10.9</v>
      </c>
      <c r="BO35" s="11">
        <v>9.8529508196721007</v>
      </c>
      <c r="BP35" s="11"/>
      <c r="BQ35" s="11"/>
      <c r="BR35" s="11"/>
    </row>
    <row r="36" spans="1:70" ht="14.25" customHeight="1" x14ac:dyDescent="0.35">
      <c r="A36" s="3" t="s">
        <v>108</v>
      </c>
      <c r="B36" s="3" t="s">
        <v>41</v>
      </c>
      <c r="C36" s="10">
        <v>7290006983787</v>
      </c>
      <c r="D36" s="11">
        <v>9</v>
      </c>
      <c r="E36" s="11">
        <v>9</v>
      </c>
      <c r="F36" s="11">
        <v>9</v>
      </c>
      <c r="G36" s="11">
        <v>9</v>
      </c>
      <c r="H36" s="11"/>
      <c r="I36" s="11">
        <v>9</v>
      </c>
      <c r="J36" s="11">
        <v>9</v>
      </c>
      <c r="K36" s="11">
        <v>9</v>
      </c>
      <c r="L36" s="11">
        <v>9</v>
      </c>
      <c r="M36" s="11">
        <v>9</v>
      </c>
      <c r="N36" s="11">
        <v>9</v>
      </c>
      <c r="O36" s="11">
        <v>9</v>
      </c>
      <c r="P36" s="11">
        <v>9</v>
      </c>
      <c r="Q36" s="11">
        <v>9</v>
      </c>
      <c r="R36" s="11">
        <v>9</v>
      </c>
      <c r="S36" s="11">
        <v>9</v>
      </c>
      <c r="T36" s="11">
        <v>9</v>
      </c>
      <c r="U36" s="11">
        <v>9</v>
      </c>
      <c r="V36" s="11">
        <v>9</v>
      </c>
      <c r="W36" s="11">
        <v>9</v>
      </c>
      <c r="X36" s="11">
        <v>9</v>
      </c>
      <c r="Y36" s="11">
        <v>9</v>
      </c>
      <c r="Z36" s="11">
        <v>9</v>
      </c>
      <c r="AA36" s="11">
        <v>9</v>
      </c>
      <c r="AB36" s="11">
        <v>9</v>
      </c>
      <c r="AC36" s="11">
        <v>9</v>
      </c>
      <c r="AD36" s="11">
        <v>9</v>
      </c>
      <c r="AE36" s="11">
        <v>9</v>
      </c>
      <c r="AF36" s="11">
        <v>9</v>
      </c>
      <c r="AG36" s="11">
        <v>9</v>
      </c>
      <c r="AH36" s="11">
        <v>9</v>
      </c>
      <c r="AI36" s="11">
        <v>9</v>
      </c>
      <c r="AJ36" s="11">
        <v>9.9</v>
      </c>
      <c r="AK36" s="11">
        <v>9.9</v>
      </c>
      <c r="AL36" s="11">
        <v>10.57</v>
      </c>
      <c r="AM36" s="11">
        <v>10.57</v>
      </c>
      <c r="AN36" s="11">
        <v>10.57</v>
      </c>
      <c r="AO36" s="11">
        <v>10.57</v>
      </c>
      <c r="AP36" s="11">
        <v>10.57</v>
      </c>
      <c r="AQ36" s="11">
        <v>10.57</v>
      </c>
      <c r="AR36" s="11">
        <v>10.57</v>
      </c>
      <c r="AS36" s="11">
        <v>10.57</v>
      </c>
      <c r="AT36" s="11">
        <v>10.57</v>
      </c>
      <c r="AU36" s="11">
        <v>10.9</v>
      </c>
      <c r="AV36" s="11">
        <v>10.9</v>
      </c>
      <c r="AW36" s="11">
        <v>10.9</v>
      </c>
      <c r="AX36" s="11">
        <v>10.9</v>
      </c>
      <c r="AY36" s="11">
        <v>10.9</v>
      </c>
      <c r="AZ36" s="11">
        <v>10.9</v>
      </c>
      <c r="BA36" s="11">
        <v>10.9</v>
      </c>
      <c r="BB36" s="11">
        <v>10.9</v>
      </c>
      <c r="BC36" s="11">
        <v>10.9</v>
      </c>
      <c r="BD36" s="11">
        <v>10.9</v>
      </c>
      <c r="BE36" s="11">
        <v>10.9</v>
      </c>
      <c r="BF36" s="11">
        <v>10.9</v>
      </c>
      <c r="BG36" s="11">
        <v>10.9</v>
      </c>
      <c r="BH36" s="11">
        <v>10.9</v>
      </c>
      <c r="BI36" s="11">
        <v>10.9</v>
      </c>
      <c r="BJ36" s="11">
        <v>10.9</v>
      </c>
      <c r="BK36" s="11">
        <v>10.9</v>
      </c>
      <c r="BL36" s="11">
        <v>10.9</v>
      </c>
      <c r="BM36" s="11">
        <v>10.9</v>
      </c>
      <c r="BN36" s="12">
        <v>10.9</v>
      </c>
      <c r="BO36" s="11">
        <v>9.8529508196721007</v>
      </c>
      <c r="BP36" s="11"/>
      <c r="BQ36" s="11"/>
      <c r="BR36" s="11"/>
    </row>
    <row r="37" spans="1:70" ht="14.25" customHeight="1" x14ac:dyDescent="0.35">
      <c r="A37" s="3" t="s">
        <v>108</v>
      </c>
      <c r="B37" s="3" t="s">
        <v>42</v>
      </c>
      <c r="C37" s="10">
        <v>7290112494351</v>
      </c>
      <c r="D37" s="11">
        <v>17</v>
      </c>
      <c r="E37" s="11">
        <v>17</v>
      </c>
      <c r="F37" s="11">
        <v>17</v>
      </c>
      <c r="G37" s="11">
        <v>17</v>
      </c>
      <c r="H37" s="11"/>
      <c r="I37" s="11">
        <v>17</v>
      </c>
      <c r="J37" s="11">
        <v>17</v>
      </c>
      <c r="K37" s="11">
        <v>17</v>
      </c>
      <c r="L37" s="11">
        <v>17</v>
      </c>
      <c r="M37" s="11">
        <v>17</v>
      </c>
      <c r="N37" s="11">
        <v>17</v>
      </c>
      <c r="O37" s="11">
        <v>17</v>
      </c>
      <c r="P37" s="11">
        <v>17</v>
      </c>
      <c r="Q37" s="11">
        <v>17</v>
      </c>
      <c r="R37" s="11">
        <v>17</v>
      </c>
      <c r="S37" s="11">
        <v>17</v>
      </c>
      <c r="T37" s="11">
        <v>17</v>
      </c>
      <c r="U37" s="11">
        <v>17</v>
      </c>
      <c r="V37" s="11">
        <v>17</v>
      </c>
      <c r="W37" s="11">
        <v>17</v>
      </c>
      <c r="X37" s="11">
        <v>17</v>
      </c>
      <c r="Y37" s="11">
        <v>17</v>
      </c>
      <c r="Z37" s="11">
        <v>17</v>
      </c>
      <c r="AA37" s="11">
        <v>17</v>
      </c>
      <c r="AB37" s="11">
        <v>17</v>
      </c>
      <c r="AC37" s="11">
        <v>17</v>
      </c>
      <c r="AD37" s="11">
        <v>17</v>
      </c>
      <c r="AE37" s="11">
        <v>17</v>
      </c>
      <c r="AF37" s="11">
        <v>17</v>
      </c>
      <c r="AG37" s="11">
        <v>17</v>
      </c>
      <c r="AH37" s="11">
        <v>17</v>
      </c>
      <c r="AI37" s="11">
        <v>17</v>
      </c>
      <c r="AJ37" s="11">
        <v>18.5</v>
      </c>
      <c r="AK37" s="11">
        <v>18.5</v>
      </c>
      <c r="AL37" s="11">
        <v>17</v>
      </c>
      <c r="AM37" s="11">
        <v>17</v>
      </c>
      <c r="AN37" s="11">
        <v>17</v>
      </c>
      <c r="AO37" s="11">
        <v>17</v>
      </c>
      <c r="AP37" s="11">
        <v>17</v>
      </c>
      <c r="AQ37" s="11">
        <v>17</v>
      </c>
      <c r="AR37" s="11">
        <v>17</v>
      </c>
      <c r="AS37" s="11">
        <v>17</v>
      </c>
      <c r="AT37" s="11">
        <v>17</v>
      </c>
      <c r="AU37" s="11">
        <v>17</v>
      </c>
      <c r="AV37" s="11">
        <v>17</v>
      </c>
      <c r="AW37" s="11">
        <v>17</v>
      </c>
      <c r="AX37" s="11">
        <v>17</v>
      </c>
      <c r="AY37" s="11">
        <v>17</v>
      </c>
      <c r="AZ37" s="11">
        <v>17</v>
      </c>
      <c r="BA37" s="11">
        <v>17</v>
      </c>
      <c r="BB37" s="11">
        <v>17</v>
      </c>
      <c r="BC37" s="11">
        <v>17</v>
      </c>
      <c r="BD37" s="11">
        <v>17</v>
      </c>
      <c r="BE37" s="11">
        <v>17</v>
      </c>
      <c r="BF37" s="11">
        <v>17</v>
      </c>
      <c r="BG37" s="11">
        <v>17</v>
      </c>
      <c r="BH37" s="11">
        <v>17</v>
      </c>
      <c r="BI37" s="11">
        <v>17</v>
      </c>
      <c r="BJ37" s="11">
        <v>17</v>
      </c>
      <c r="BK37" s="11">
        <v>17</v>
      </c>
      <c r="BL37" s="11">
        <v>17</v>
      </c>
      <c r="BM37" s="11">
        <v>17</v>
      </c>
      <c r="BN37" s="12">
        <v>18.5</v>
      </c>
      <c r="BO37" s="11">
        <v>17.049180327868999</v>
      </c>
      <c r="BP37" s="11"/>
      <c r="BQ37" s="11"/>
      <c r="BR37" s="11"/>
    </row>
    <row r="38" spans="1:70" ht="14.25" customHeight="1" x14ac:dyDescent="0.35">
      <c r="A38" s="3" t="s">
        <v>108</v>
      </c>
      <c r="B38" s="3" t="s">
        <v>43</v>
      </c>
      <c r="C38" s="10">
        <v>7290112495006</v>
      </c>
      <c r="D38" s="11">
        <v>24.9</v>
      </c>
      <c r="E38" s="11">
        <v>24.9</v>
      </c>
      <c r="F38" s="11">
        <v>24.9</v>
      </c>
      <c r="G38" s="11">
        <v>24.9</v>
      </c>
      <c r="H38" s="11"/>
      <c r="I38" s="11">
        <v>24.9</v>
      </c>
      <c r="J38" s="11">
        <v>24.9</v>
      </c>
      <c r="K38" s="11">
        <v>24.9</v>
      </c>
      <c r="L38" s="11">
        <v>24.9</v>
      </c>
      <c r="M38" s="11">
        <v>23.5</v>
      </c>
      <c r="N38" s="11">
        <v>23.5</v>
      </c>
      <c r="O38" s="11">
        <v>23.5</v>
      </c>
      <c r="P38" s="11">
        <v>23.5</v>
      </c>
      <c r="Q38" s="11">
        <v>23.5</v>
      </c>
      <c r="R38" s="11">
        <v>23.5</v>
      </c>
      <c r="S38" s="11">
        <v>23.5</v>
      </c>
      <c r="T38" s="11">
        <v>23.5</v>
      </c>
      <c r="U38" s="11">
        <v>23.5</v>
      </c>
      <c r="V38" s="11">
        <v>23.5</v>
      </c>
      <c r="W38" s="11">
        <v>23.5</v>
      </c>
      <c r="X38" s="11">
        <v>23.5</v>
      </c>
      <c r="Y38" s="11">
        <v>23.5</v>
      </c>
      <c r="Z38" s="11">
        <v>23.5</v>
      </c>
      <c r="AA38" s="11">
        <v>23.5</v>
      </c>
      <c r="AB38" s="11">
        <v>23.5</v>
      </c>
      <c r="AC38" s="11">
        <v>23.5</v>
      </c>
      <c r="AD38" s="11">
        <v>23.5</v>
      </c>
      <c r="AE38" s="11">
        <v>23.5</v>
      </c>
      <c r="AF38" s="11">
        <v>23.5</v>
      </c>
      <c r="AG38" s="11">
        <v>23.5</v>
      </c>
      <c r="AH38" s="11">
        <v>23.5</v>
      </c>
      <c r="AI38" s="11">
        <v>23.5</v>
      </c>
      <c r="AJ38" s="11">
        <v>24.9</v>
      </c>
      <c r="AK38" s="11">
        <v>24.9</v>
      </c>
      <c r="AL38" s="11">
        <v>23.9</v>
      </c>
      <c r="AM38" s="11">
        <v>23.9</v>
      </c>
      <c r="AN38" s="11"/>
      <c r="AO38" s="11"/>
      <c r="AP38" s="11">
        <v>23.9</v>
      </c>
      <c r="AQ38" s="11">
        <v>23.9</v>
      </c>
      <c r="AR38" s="11">
        <v>23.9</v>
      </c>
      <c r="AS38" s="11">
        <v>23.9</v>
      </c>
      <c r="AT38" s="11">
        <v>23.9</v>
      </c>
      <c r="AU38" s="11">
        <v>23.9</v>
      </c>
      <c r="AV38" s="11">
        <v>23.9</v>
      </c>
      <c r="AW38" s="11">
        <v>23.9</v>
      </c>
      <c r="AX38" s="11">
        <v>23.9</v>
      </c>
      <c r="AY38" s="11">
        <v>23.9</v>
      </c>
      <c r="AZ38" s="11">
        <v>23.9</v>
      </c>
      <c r="BA38" s="11">
        <v>23.9</v>
      </c>
      <c r="BB38" s="11">
        <v>23.9</v>
      </c>
      <c r="BC38" s="11">
        <v>23.9</v>
      </c>
      <c r="BD38" s="11">
        <v>23.9</v>
      </c>
      <c r="BE38" s="11">
        <v>23.9</v>
      </c>
      <c r="BF38" s="11">
        <v>24.9</v>
      </c>
      <c r="BG38" s="11">
        <v>24.9</v>
      </c>
      <c r="BH38" s="11">
        <v>24.9</v>
      </c>
      <c r="BI38" s="11">
        <v>24.9</v>
      </c>
      <c r="BJ38" s="11">
        <v>24.9</v>
      </c>
      <c r="BK38" s="11">
        <v>24.9</v>
      </c>
      <c r="BL38" s="11">
        <v>24.9</v>
      </c>
      <c r="BM38" s="11">
        <v>24.9</v>
      </c>
      <c r="BN38" s="12">
        <v>24.9</v>
      </c>
      <c r="BO38" s="11">
        <v>24.049152542373001</v>
      </c>
      <c r="BP38" s="11"/>
      <c r="BQ38" s="11"/>
      <c r="BR38" s="11"/>
    </row>
    <row r="39" spans="1:70" ht="14.25" customHeight="1" x14ac:dyDescent="0.35">
      <c r="A39" s="3" t="s">
        <v>108</v>
      </c>
      <c r="B39" s="3" t="s">
        <v>44</v>
      </c>
      <c r="C39" s="10">
        <v>7290000170053</v>
      </c>
      <c r="D39" s="11">
        <v>4.5</v>
      </c>
      <c r="E39" s="11">
        <v>4.5</v>
      </c>
      <c r="F39" s="11">
        <v>4.5</v>
      </c>
      <c r="G39" s="11">
        <v>4.5</v>
      </c>
      <c r="H39" s="11"/>
      <c r="I39" s="11">
        <v>4.5</v>
      </c>
      <c r="J39" s="11">
        <v>4.5</v>
      </c>
      <c r="K39" s="11">
        <v>5</v>
      </c>
      <c r="L39" s="11">
        <v>4.5</v>
      </c>
      <c r="M39" s="11">
        <v>4.5</v>
      </c>
      <c r="N39" s="11">
        <v>4.5</v>
      </c>
      <c r="O39" s="11">
        <v>4.5</v>
      </c>
      <c r="P39" s="11">
        <v>4.5</v>
      </c>
      <c r="Q39" s="11">
        <v>4.5</v>
      </c>
      <c r="R39" s="11">
        <v>4.5</v>
      </c>
      <c r="S39" s="11">
        <v>4.5</v>
      </c>
      <c r="T39" s="11">
        <v>4.5</v>
      </c>
      <c r="U39" s="11">
        <v>4.5</v>
      </c>
      <c r="V39" s="11">
        <v>4.5</v>
      </c>
      <c r="W39" s="11">
        <v>4.5</v>
      </c>
      <c r="X39" s="11">
        <v>4.5</v>
      </c>
      <c r="Y39" s="11">
        <v>4.5</v>
      </c>
      <c r="Z39" s="11">
        <v>4.5</v>
      </c>
      <c r="AA39" s="11">
        <v>5</v>
      </c>
      <c r="AB39" s="11">
        <v>4.75</v>
      </c>
      <c r="AC39" s="11">
        <v>4.75</v>
      </c>
      <c r="AD39" s="11">
        <v>4.75</v>
      </c>
      <c r="AE39" s="11">
        <v>4.5</v>
      </c>
      <c r="AF39" s="11">
        <v>4.5</v>
      </c>
      <c r="AG39" s="11">
        <v>4.5</v>
      </c>
      <c r="AH39" s="11">
        <v>4.5</v>
      </c>
      <c r="AI39" s="11">
        <v>4.5</v>
      </c>
      <c r="AJ39" s="11">
        <v>5.9</v>
      </c>
      <c r="AK39" s="11">
        <v>5</v>
      </c>
      <c r="AL39" s="11">
        <v>4.5</v>
      </c>
      <c r="AM39" s="11">
        <v>4.5</v>
      </c>
      <c r="AN39" s="11">
        <v>4.5</v>
      </c>
      <c r="AO39" s="11">
        <v>4.5</v>
      </c>
      <c r="AP39" s="11"/>
      <c r="AQ39" s="11">
        <v>5</v>
      </c>
      <c r="AR39" s="11">
        <v>5</v>
      </c>
      <c r="AS39" s="11">
        <v>5</v>
      </c>
      <c r="AT39" s="11">
        <v>4.5</v>
      </c>
      <c r="AU39" s="11">
        <v>4.5</v>
      </c>
      <c r="AV39" s="11">
        <v>4.5</v>
      </c>
      <c r="AW39" s="11">
        <v>4.5</v>
      </c>
      <c r="AX39" s="11">
        <v>4.5</v>
      </c>
      <c r="AY39" s="11"/>
      <c r="AZ39" s="11">
        <v>4.5</v>
      </c>
      <c r="BA39" s="11">
        <v>4.5</v>
      </c>
      <c r="BB39" s="11">
        <v>4.5</v>
      </c>
      <c r="BC39" s="11">
        <v>4.5</v>
      </c>
      <c r="BD39" s="11">
        <v>4.5</v>
      </c>
      <c r="BE39" s="11">
        <v>4.5</v>
      </c>
      <c r="BF39" s="11">
        <v>5.33</v>
      </c>
      <c r="BG39" s="11">
        <v>5.33</v>
      </c>
      <c r="BH39" s="11">
        <v>5.33</v>
      </c>
      <c r="BI39" s="11">
        <v>5.33</v>
      </c>
      <c r="BJ39" s="11">
        <v>5.33</v>
      </c>
      <c r="BK39" s="11">
        <v>5.33</v>
      </c>
      <c r="BL39" s="11">
        <v>5.33</v>
      </c>
      <c r="BM39" s="11">
        <v>5.33</v>
      </c>
      <c r="BN39" s="12">
        <v>5.33</v>
      </c>
      <c r="BO39" s="11">
        <v>4.6998305084745997</v>
      </c>
      <c r="BP39" s="11"/>
      <c r="BQ39" s="11"/>
      <c r="BR39" s="11"/>
    </row>
    <row r="40" spans="1:70" ht="14.25" customHeight="1" x14ac:dyDescent="0.35">
      <c r="A40" s="3" t="s">
        <v>108</v>
      </c>
      <c r="B40" s="3" t="s">
        <v>45</v>
      </c>
      <c r="C40" s="10">
        <v>7290005838002</v>
      </c>
      <c r="D40" s="11">
        <v>3.9</v>
      </c>
      <c r="E40" s="11">
        <v>3.9</v>
      </c>
      <c r="F40" s="11">
        <v>3.9</v>
      </c>
      <c r="G40" s="11">
        <v>3.9</v>
      </c>
      <c r="H40" s="11"/>
      <c r="I40" s="11">
        <v>3.9</v>
      </c>
      <c r="J40" s="11">
        <v>3.9</v>
      </c>
      <c r="K40" s="11">
        <v>3.9</v>
      </c>
      <c r="L40" s="11">
        <v>3.9</v>
      </c>
      <c r="M40" s="11">
        <v>3.9</v>
      </c>
      <c r="N40" s="11">
        <v>3.9</v>
      </c>
      <c r="O40" s="11">
        <v>3.9</v>
      </c>
      <c r="P40" s="11">
        <v>3.9</v>
      </c>
      <c r="Q40" s="11">
        <v>3.9</v>
      </c>
      <c r="R40" s="11">
        <v>3.9</v>
      </c>
      <c r="S40" s="11">
        <v>3.9</v>
      </c>
      <c r="T40" s="11">
        <v>3.9</v>
      </c>
      <c r="U40" s="11">
        <v>3.9</v>
      </c>
      <c r="V40" s="11">
        <v>3.9</v>
      </c>
      <c r="W40" s="11">
        <v>3.9</v>
      </c>
      <c r="X40" s="11">
        <v>3.9</v>
      </c>
      <c r="Y40" s="11">
        <v>3.9</v>
      </c>
      <c r="Z40" s="11">
        <v>3.9</v>
      </c>
      <c r="AA40" s="11">
        <v>3.9</v>
      </c>
      <c r="AB40" s="11">
        <v>3.9</v>
      </c>
      <c r="AC40" s="11">
        <v>3.9</v>
      </c>
      <c r="AD40" s="11">
        <v>3.9</v>
      </c>
      <c r="AE40" s="11">
        <v>3.9</v>
      </c>
      <c r="AF40" s="11">
        <v>3.9</v>
      </c>
      <c r="AG40" s="11">
        <v>3.9</v>
      </c>
      <c r="AH40" s="11">
        <v>3.9</v>
      </c>
      <c r="AI40" s="11">
        <v>3.9</v>
      </c>
      <c r="AJ40" s="11">
        <v>3.9</v>
      </c>
      <c r="AK40" s="11">
        <v>3.9</v>
      </c>
      <c r="AL40" s="11">
        <v>3.9</v>
      </c>
      <c r="AM40" s="11">
        <v>3.9</v>
      </c>
      <c r="AN40" s="11">
        <v>3.9</v>
      </c>
      <c r="AO40" s="11">
        <v>3.9</v>
      </c>
      <c r="AP40" s="11">
        <v>3.9</v>
      </c>
      <c r="AQ40" s="11">
        <v>3.9</v>
      </c>
      <c r="AR40" s="11">
        <v>3.9</v>
      </c>
      <c r="AS40" s="11">
        <v>3.9</v>
      </c>
      <c r="AT40" s="11">
        <v>3.9</v>
      </c>
      <c r="AU40" s="11">
        <v>3.9</v>
      </c>
      <c r="AV40" s="11">
        <v>3.9</v>
      </c>
      <c r="AW40" s="11">
        <v>3.9</v>
      </c>
      <c r="AX40" s="11">
        <v>3.9</v>
      </c>
      <c r="AY40" s="11">
        <v>3.9</v>
      </c>
      <c r="AZ40" s="11">
        <v>3.9</v>
      </c>
      <c r="BA40" s="11">
        <v>3.9</v>
      </c>
      <c r="BB40" s="11">
        <v>3.9</v>
      </c>
      <c r="BC40" s="11">
        <v>3.9</v>
      </c>
      <c r="BD40" s="11">
        <v>3.9</v>
      </c>
      <c r="BE40" s="11">
        <v>3.9</v>
      </c>
      <c r="BF40" s="11">
        <v>3.9</v>
      </c>
      <c r="BG40" s="11">
        <v>3.9</v>
      </c>
      <c r="BH40" s="11">
        <v>3.9</v>
      </c>
      <c r="BI40" s="11">
        <v>3.9</v>
      </c>
      <c r="BJ40" s="11">
        <v>3.9</v>
      </c>
      <c r="BK40" s="11">
        <v>3.9</v>
      </c>
      <c r="BL40" s="11">
        <v>3.9</v>
      </c>
      <c r="BM40" s="11">
        <v>3.9</v>
      </c>
      <c r="BN40" s="12">
        <v>3.9</v>
      </c>
      <c r="BO40" s="11">
        <v>3.9</v>
      </c>
      <c r="BP40" s="11"/>
      <c r="BQ40" s="11"/>
      <c r="BR40" s="11"/>
    </row>
    <row r="41" spans="1:70" ht="14.25" customHeight="1" x14ac:dyDescent="0.35">
      <c r="A41" s="3" t="s">
        <v>108</v>
      </c>
      <c r="B41" s="3" t="s">
        <v>46</v>
      </c>
      <c r="C41" s="10">
        <v>72940761</v>
      </c>
      <c r="D41" s="11">
        <v>2.9</v>
      </c>
      <c r="E41" s="11">
        <v>2.9</v>
      </c>
      <c r="F41" s="11">
        <v>2.9</v>
      </c>
      <c r="G41" s="11">
        <v>2.9</v>
      </c>
      <c r="H41" s="11"/>
      <c r="I41" s="11">
        <v>2.9</v>
      </c>
      <c r="J41" s="11">
        <v>2.9</v>
      </c>
      <c r="K41" s="11">
        <v>2.9</v>
      </c>
      <c r="L41" s="11">
        <v>2.9</v>
      </c>
      <c r="M41" s="11">
        <v>2.9</v>
      </c>
      <c r="N41" s="11">
        <v>2.9</v>
      </c>
      <c r="O41" s="11">
        <v>2.9</v>
      </c>
      <c r="P41" s="11">
        <v>2.9</v>
      </c>
      <c r="Q41" s="11">
        <v>2.9</v>
      </c>
      <c r="R41" s="11">
        <v>2.9</v>
      </c>
      <c r="S41" s="11">
        <v>2.9</v>
      </c>
      <c r="T41" s="11">
        <v>2.9</v>
      </c>
      <c r="U41" s="11">
        <v>2.9</v>
      </c>
      <c r="V41" s="11">
        <v>2.9</v>
      </c>
      <c r="W41" s="11">
        <v>2.9</v>
      </c>
      <c r="X41" s="11">
        <v>2.9</v>
      </c>
      <c r="Y41" s="11">
        <v>2.9</v>
      </c>
      <c r="Z41" s="11">
        <v>2.9</v>
      </c>
      <c r="AA41" s="11">
        <v>2.9</v>
      </c>
      <c r="AB41" s="11">
        <v>2.9</v>
      </c>
      <c r="AC41" s="11">
        <v>2.9</v>
      </c>
      <c r="AD41" s="11">
        <v>2.9</v>
      </c>
      <c r="AE41" s="11">
        <v>2.9</v>
      </c>
      <c r="AF41" s="11">
        <v>2.9</v>
      </c>
      <c r="AG41" s="11">
        <v>2.9</v>
      </c>
      <c r="AH41" s="11">
        <v>2.9</v>
      </c>
      <c r="AI41" s="11">
        <v>2.9</v>
      </c>
      <c r="AJ41" s="11">
        <v>2.9</v>
      </c>
      <c r="AK41" s="11">
        <v>2.9</v>
      </c>
      <c r="AL41" s="11">
        <v>2.9</v>
      </c>
      <c r="AM41" s="11">
        <v>2.9</v>
      </c>
      <c r="AN41" s="11">
        <v>2.9</v>
      </c>
      <c r="AO41" s="11">
        <v>2.9</v>
      </c>
      <c r="AP41" s="11">
        <v>2.9</v>
      </c>
      <c r="AQ41" s="11">
        <v>2.9</v>
      </c>
      <c r="AR41" s="11">
        <v>2.9</v>
      </c>
      <c r="AS41" s="11">
        <v>2.9</v>
      </c>
      <c r="AT41" s="11">
        <v>2.9</v>
      </c>
      <c r="AU41" s="11">
        <v>2.9</v>
      </c>
      <c r="AV41" s="11">
        <v>2.9</v>
      </c>
      <c r="AW41" s="11">
        <v>2.9</v>
      </c>
      <c r="AX41" s="11">
        <v>2.9</v>
      </c>
      <c r="AY41" s="11">
        <v>2.9</v>
      </c>
      <c r="AZ41" s="11">
        <v>2.9</v>
      </c>
      <c r="BA41" s="11">
        <v>2.9</v>
      </c>
      <c r="BB41" s="11">
        <v>2.9</v>
      </c>
      <c r="BC41" s="11">
        <v>2.9</v>
      </c>
      <c r="BD41" s="11">
        <v>2.9</v>
      </c>
      <c r="BE41" s="11">
        <v>2.9</v>
      </c>
      <c r="BF41" s="11">
        <v>2.9</v>
      </c>
      <c r="BG41" s="11">
        <v>2.9</v>
      </c>
      <c r="BH41" s="11">
        <v>2.9</v>
      </c>
      <c r="BI41" s="11">
        <v>2.9</v>
      </c>
      <c r="BJ41" s="11">
        <v>2.9</v>
      </c>
      <c r="BK41" s="11">
        <v>2.9</v>
      </c>
      <c r="BL41" s="11">
        <v>2.9</v>
      </c>
      <c r="BM41" s="11">
        <v>2.9</v>
      </c>
      <c r="BN41" s="12">
        <v>2.9</v>
      </c>
      <c r="BO41" s="11">
        <v>2.9</v>
      </c>
      <c r="BP41" s="11"/>
      <c r="BQ41" s="11"/>
      <c r="BR41" s="11"/>
    </row>
    <row r="42" spans="1:70" ht="14.25" customHeight="1" x14ac:dyDescent="0.35">
      <c r="A42" s="3" t="s">
        <v>108</v>
      </c>
      <c r="B42" s="3" t="s">
        <v>47</v>
      </c>
      <c r="C42" s="10">
        <v>7290000066318</v>
      </c>
      <c r="D42" s="11">
        <v>3.33</v>
      </c>
      <c r="E42" s="11">
        <v>3.33</v>
      </c>
      <c r="F42" s="11">
        <v>3.33</v>
      </c>
      <c r="G42" s="11">
        <v>3.33</v>
      </c>
      <c r="H42" s="11"/>
      <c r="I42" s="11">
        <v>3.33</v>
      </c>
      <c r="J42" s="11">
        <v>3.33</v>
      </c>
      <c r="K42" s="11">
        <v>3.33</v>
      </c>
      <c r="L42" s="11">
        <v>3.33</v>
      </c>
      <c r="M42" s="11">
        <v>3.33</v>
      </c>
      <c r="N42" s="11">
        <v>3.33</v>
      </c>
      <c r="O42" s="11">
        <v>3.33</v>
      </c>
      <c r="P42" s="11">
        <v>3.33</v>
      </c>
      <c r="Q42" s="11">
        <v>3.33</v>
      </c>
      <c r="R42" s="11">
        <v>3.33</v>
      </c>
      <c r="S42" s="11">
        <v>3.33</v>
      </c>
      <c r="T42" s="11">
        <v>3.33</v>
      </c>
      <c r="U42" s="11">
        <v>3.33</v>
      </c>
      <c r="V42" s="11">
        <v>3.33</v>
      </c>
      <c r="W42" s="11">
        <v>3.33</v>
      </c>
      <c r="X42" s="11">
        <v>3.33</v>
      </c>
      <c r="Y42" s="11">
        <v>3.33</v>
      </c>
      <c r="Z42" s="11">
        <v>3.33</v>
      </c>
      <c r="AA42" s="11">
        <v>3.33</v>
      </c>
      <c r="AB42" s="11">
        <v>3.33</v>
      </c>
      <c r="AC42" s="11">
        <v>3.33</v>
      </c>
      <c r="AD42" s="11">
        <v>3.33</v>
      </c>
      <c r="AE42" s="11">
        <v>3.33</v>
      </c>
      <c r="AF42" s="11">
        <v>3.33</v>
      </c>
      <c r="AG42" s="11">
        <v>3.33</v>
      </c>
      <c r="AH42" s="11">
        <v>3.33</v>
      </c>
      <c r="AI42" s="11">
        <v>3.33</v>
      </c>
      <c r="AJ42" s="11">
        <v>4.3</v>
      </c>
      <c r="AK42" s="11">
        <v>3.33</v>
      </c>
      <c r="AL42" s="11">
        <v>3.33</v>
      </c>
      <c r="AM42" s="11">
        <v>3.33</v>
      </c>
      <c r="AN42" s="11">
        <v>3.33</v>
      </c>
      <c r="AO42" s="11">
        <v>3.33</v>
      </c>
      <c r="AP42" s="11">
        <v>3.33</v>
      </c>
      <c r="AQ42" s="11">
        <v>3.33</v>
      </c>
      <c r="AR42" s="11">
        <v>3.33</v>
      </c>
      <c r="AS42" s="11">
        <v>3.33</v>
      </c>
      <c r="AT42" s="11">
        <v>3.33</v>
      </c>
      <c r="AU42" s="11">
        <v>3.33</v>
      </c>
      <c r="AV42" s="11">
        <v>3.33</v>
      </c>
      <c r="AW42" s="11">
        <v>3.33</v>
      </c>
      <c r="AX42" s="11">
        <v>3.33</v>
      </c>
      <c r="AY42" s="11">
        <v>3.33</v>
      </c>
      <c r="AZ42" s="11">
        <v>3.33</v>
      </c>
      <c r="BA42" s="11">
        <v>3.33</v>
      </c>
      <c r="BB42" s="11">
        <v>3.33</v>
      </c>
      <c r="BC42" s="11">
        <v>3.33</v>
      </c>
      <c r="BD42" s="11">
        <v>3.33</v>
      </c>
      <c r="BE42" s="11">
        <v>4.3</v>
      </c>
      <c r="BF42" s="11">
        <v>3.33</v>
      </c>
      <c r="BG42" s="11">
        <v>3.33</v>
      </c>
      <c r="BH42" s="11">
        <v>3.33</v>
      </c>
      <c r="BI42" s="11">
        <v>3.33</v>
      </c>
      <c r="BJ42" s="11">
        <v>3.33</v>
      </c>
      <c r="BK42" s="11">
        <v>3.33</v>
      </c>
      <c r="BL42" s="11">
        <v>3.33</v>
      </c>
      <c r="BM42" s="11">
        <v>3.33</v>
      </c>
      <c r="BN42" s="12">
        <v>3.6</v>
      </c>
      <c r="BO42" s="11">
        <v>3.3618032786884999</v>
      </c>
      <c r="BP42" s="11"/>
      <c r="BQ42" s="11"/>
      <c r="BR42" s="11"/>
    </row>
    <row r="43" spans="1:70" ht="14.25" customHeight="1" x14ac:dyDescent="0.35">
      <c r="A43" s="3" t="s">
        <v>108</v>
      </c>
      <c r="B43" s="3" t="s">
        <v>48</v>
      </c>
      <c r="C43" s="10">
        <v>7290100850916</v>
      </c>
      <c r="D43" s="11">
        <v>3</v>
      </c>
      <c r="E43" s="11">
        <v>3</v>
      </c>
      <c r="F43" s="11">
        <v>3</v>
      </c>
      <c r="G43" s="11">
        <v>3</v>
      </c>
      <c r="H43" s="11"/>
      <c r="I43" s="11">
        <v>3</v>
      </c>
      <c r="J43" s="11">
        <v>3</v>
      </c>
      <c r="K43" s="11">
        <v>3</v>
      </c>
      <c r="L43" s="11">
        <v>3</v>
      </c>
      <c r="M43" s="11">
        <v>3</v>
      </c>
      <c r="N43" s="11">
        <v>3.33</v>
      </c>
      <c r="O43" s="11">
        <v>3.33</v>
      </c>
      <c r="P43" s="11">
        <v>3.33</v>
      </c>
      <c r="Q43" s="11">
        <v>3.33</v>
      </c>
      <c r="R43" s="11">
        <v>3.33</v>
      </c>
      <c r="S43" s="11">
        <v>3.33</v>
      </c>
      <c r="T43" s="11">
        <v>3.33</v>
      </c>
      <c r="U43" s="11">
        <v>3.33</v>
      </c>
      <c r="V43" s="11">
        <v>3.33</v>
      </c>
      <c r="W43" s="11">
        <v>3</v>
      </c>
      <c r="X43" s="11">
        <v>3</v>
      </c>
      <c r="Y43" s="11">
        <v>3</v>
      </c>
      <c r="Z43" s="11">
        <v>3</v>
      </c>
      <c r="AA43" s="11">
        <v>3</v>
      </c>
      <c r="AB43" s="11">
        <v>3</v>
      </c>
      <c r="AC43" s="11">
        <v>3</v>
      </c>
      <c r="AD43" s="11">
        <v>3</v>
      </c>
      <c r="AE43" s="11">
        <v>3</v>
      </c>
      <c r="AF43" s="11">
        <v>3</v>
      </c>
      <c r="AG43" s="11">
        <v>3</v>
      </c>
      <c r="AH43" s="11">
        <v>3</v>
      </c>
      <c r="AI43" s="11">
        <v>3</v>
      </c>
      <c r="AJ43" s="11">
        <v>3.5</v>
      </c>
      <c r="AK43" s="11">
        <v>3.33</v>
      </c>
      <c r="AL43" s="11">
        <v>2.86</v>
      </c>
      <c r="AM43" s="11">
        <v>2.86</v>
      </c>
      <c r="AN43" s="11">
        <v>2.86</v>
      </c>
      <c r="AO43" s="11">
        <v>2.86</v>
      </c>
      <c r="AP43" s="11">
        <v>2.86</v>
      </c>
      <c r="AQ43" s="11">
        <v>2.86</v>
      </c>
      <c r="AR43" s="11">
        <v>2.86</v>
      </c>
      <c r="AS43" s="11">
        <v>2.86</v>
      </c>
      <c r="AT43" s="11">
        <v>2.86</v>
      </c>
      <c r="AU43" s="11">
        <v>2.86</v>
      </c>
      <c r="AV43" s="11">
        <v>2.86</v>
      </c>
      <c r="AW43" s="11">
        <v>2.86</v>
      </c>
      <c r="AX43" s="11">
        <v>2.86</v>
      </c>
      <c r="AY43" s="11">
        <v>2.86</v>
      </c>
      <c r="AZ43" s="11">
        <v>2.86</v>
      </c>
      <c r="BA43" s="11">
        <v>2.86</v>
      </c>
      <c r="BB43" s="11">
        <v>2.86</v>
      </c>
      <c r="BC43" s="11">
        <v>2.86</v>
      </c>
      <c r="BD43" s="11">
        <v>2.86</v>
      </c>
      <c r="BE43" s="11">
        <v>2.86</v>
      </c>
      <c r="BF43" s="11">
        <v>3.2</v>
      </c>
      <c r="BG43" s="11">
        <v>3.2</v>
      </c>
      <c r="BH43" s="11">
        <v>3.2</v>
      </c>
      <c r="BI43" s="11">
        <v>3.2</v>
      </c>
      <c r="BJ43" s="11">
        <v>3.2</v>
      </c>
      <c r="BK43" s="11">
        <v>3.2</v>
      </c>
      <c r="BL43" s="11">
        <v>3.2</v>
      </c>
      <c r="BM43" s="11">
        <v>3.2</v>
      </c>
      <c r="BN43" s="12">
        <v>3.6</v>
      </c>
      <c r="BO43" s="11">
        <v>3.0426229508197</v>
      </c>
      <c r="BP43" s="11"/>
      <c r="BQ43" s="11"/>
      <c r="BR43" s="11"/>
    </row>
    <row r="44" spans="1:70" ht="14.25" customHeight="1" x14ac:dyDescent="0.35">
      <c r="A44" s="3" t="s">
        <v>108</v>
      </c>
      <c r="B44" s="3" t="s">
        <v>49</v>
      </c>
      <c r="C44" s="10">
        <v>7290000066141</v>
      </c>
      <c r="D44" s="11">
        <v>3.33</v>
      </c>
      <c r="E44" s="11">
        <v>3.33</v>
      </c>
      <c r="F44" s="11">
        <v>3.33</v>
      </c>
      <c r="G44" s="11">
        <v>3.33</v>
      </c>
      <c r="H44" s="11"/>
      <c r="I44" s="11">
        <v>3.33</v>
      </c>
      <c r="J44" s="11">
        <v>3.33</v>
      </c>
      <c r="K44" s="11">
        <v>3.33</v>
      </c>
      <c r="L44" s="11">
        <v>3.33</v>
      </c>
      <c r="M44" s="11">
        <v>3.33</v>
      </c>
      <c r="N44" s="11">
        <v>3.33</v>
      </c>
      <c r="O44" s="11">
        <v>3.33</v>
      </c>
      <c r="P44" s="11">
        <v>3.33</v>
      </c>
      <c r="Q44" s="11">
        <v>3.33</v>
      </c>
      <c r="R44" s="11">
        <v>3.33</v>
      </c>
      <c r="S44" s="11">
        <v>3.33</v>
      </c>
      <c r="T44" s="11">
        <v>3.33</v>
      </c>
      <c r="U44" s="11">
        <v>3.33</v>
      </c>
      <c r="V44" s="11">
        <v>3.33</v>
      </c>
      <c r="W44" s="11">
        <v>3.33</v>
      </c>
      <c r="X44" s="11">
        <v>3.33</v>
      </c>
      <c r="Y44" s="11">
        <v>3.33</v>
      </c>
      <c r="Z44" s="11">
        <v>3.33</v>
      </c>
      <c r="AA44" s="11">
        <v>3.33</v>
      </c>
      <c r="AB44" s="11">
        <v>3.33</v>
      </c>
      <c r="AC44" s="11">
        <v>3.33</v>
      </c>
      <c r="AD44" s="11">
        <v>3.33</v>
      </c>
      <c r="AE44" s="11">
        <v>3.33</v>
      </c>
      <c r="AF44" s="11">
        <v>3.33</v>
      </c>
      <c r="AG44" s="11">
        <v>3.33</v>
      </c>
      <c r="AH44" s="11">
        <v>3.33</v>
      </c>
      <c r="AI44" s="11">
        <v>3.33</v>
      </c>
      <c r="AJ44" s="11">
        <v>4.3</v>
      </c>
      <c r="AK44" s="11">
        <v>3.33</v>
      </c>
      <c r="AL44" s="11">
        <v>3.33</v>
      </c>
      <c r="AM44" s="11">
        <v>3.33</v>
      </c>
      <c r="AN44" s="11">
        <v>3.33</v>
      </c>
      <c r="AO44" s="11">
        <v>3.33</v>
      </c>
      <c r="AP44" s="11">
        <v>3.33</v>
      </c>
      <c r="AQ44" s="11">
        <v>3.33</v>
      </c>
      <c r="AR44" s="11">
        <v>3.33</v>
      </c>
      <c r="AS44" s="11">
        <v>3.33</v>
      </c>
      <c r="AT44" s="11">
        <v>3.33</v>
      </c>
      <c r="AU44" s="11">
        <v>3.33</v>
      </c>
      <c r="AV44" s="11">
        <v>3.33</v>
      </c>
      <c r="AW44" s="11">
        <v>3.33</v>
      </c>
      <c r="AX44" s="11">
        <v>3.33</v>
      </c>
      <c r="AY44" s="11">
        <v>3.33</v>
      </c>
      <c r="AZ44" s="11">
        <v>3.33</v>
      </c>
      <c r="BA44" s="11">
        <v>3.33</v>
      </c>
      <c r="BB44" s="11">
        <v>3.33</v>
      </c>
      <c r="BC44" s="11">
        <v>3.33</v>
      </c>
      <c r="BD44" s="11">
        <v>3.33</v>
      </c>
      <c r="BE44" s="11">
        <v>4.3</v>
      </c>
      <c r="BF44" s="11">
        <v>3.33</v>
      </c>
      <c r="BG44" s="11">
        <v>3.33</v>
      </c>
      <c r="BH44" s="11">
        <v>3.33</v>
      </c>
      <c r="BI44" s="11">
        <v>3.33</v>
      </c>
      <c r="BJ44" s="11">
        <v>3.33</v>
      </c>
      <c r="BK44" s="11">
        <v>3.33</v>
      </c>
      <c r="BL44" s="11">
        <v>3.33</v>
      </c>
      <c r="BM44" s="11">
        <v>3.33</v>
      </c>
      <c r="BN44" s="12">
        <v>3.6</v>
      </c>
      <c r="BO44" s="11">
        <v>3.3618032786884999</v>
      </c>
      <c r="BP44" s="11"/>
      <c r="BQ44" s="11"/>
      <c r="BR44" s="11"/>
    </row>
    <row r="45" spans="1:70" ht="14.25" customHeight="1" x14ac:dyDescent="0.35">
      <c r="A45" s="3" t="s">
        <v>108</v>
      </c>
      <c r="B45" s="3" t="s">
        <v>50</v>
      </c>
      <c r="C45" s="10">
        <v>7290008745239</v>
      </c>
      <c r="D45" s="11">
        <v>3</v>
      </c>
      <c r="E45" s="11">
        <v>3</v>
      </c>
      <c r="F45" s="11">
        <v>3</v>
      </c>
      <c r="G45" s="11">
        <v>3</v>
      </c>
      <c r="H45" s="11"/>
      <c r="I45" s="11">
        <v>3</v>
      </c>
      <c r="J45" s="11">
        <v>3</v>
      </c>
      <c r="K45" s="11">
        <v>3</v>
      </c>
      <c r="L45" s="11">
        <v>3</v>
      </c>
      <c r="M45" s="11">
        <v>3</v>
      </c>
      <c r="N45" s="11">
        <v>3.33</v>
      </c>
      <c r="O45" s="11">
        <v>3.33</v>
      </c>
      <c r="P45" s="11">
        <v>3.33</v>
      </c>
      <c r="Q45" s="11">
        <v>3.33</v>
      </c>
      <c r="R45" s="11">
        <v>3.33</v>
      </c>
      <c r="S45" s="11">
        <v>3.33</v>
      </c>
      <c r="T45" s="11">
        <v>3.33</v>
      </c>
      <c r="U45" s="11">
        <v>3.33</v>
      </c>
      <c r="V45" s="11">
        <v>3.33</v>
      </c>
      <c r="W45" s="11">
        <v>3.33</v>
      </c>
      <c r="X45" s="11">
        <v>3.33</v>
      </c>
      <c r="Y45" s="11">
        <v>3.33</v>
      </c>
      <c r="Z45" s="11">
        <v>3.33</v>
      </c>
      <c r="AA45" s="11">
        <v>3.33</v>
      </c>
      <c r="AB45" s="11">
        <v>3.33</v>
      </c>
      <c r="AC45" s="11">
        <v>3.33</v>
      </c>
      <c r="AD45" s="11">
        <v>3.33</v>
      </c>
      <c r="AE45" s="11">
        <v>3.33</v>
      </c>
      <c r="AF45" s="11">
        <v>3.33</v>
      </c>
      <c r="AG45" s="11">
        <v>3.33</v>
      </c>
      <c r="AH45" s="11">
        <v>3.33</v>
      </c>
      <c r="AI45" s="11">
        <v>3.33</v>
      </c>
      <c r="AJ45" s="11">
        <v>3.9</v>
      </c>
      <c r="AK45" s="11">
        <v>3.33</v>
      </c>
      <c r="AL45" s="11">
        <v>2.86</v>
      </c>
      <c r="AM45" s="11">
        <v>2.86</v>
      </c>
      <c r="AN45" s="11">
        <v>2.86</v>
      </c>
      <c r="AO45" s="11">
        <v>2.86</v>
      </c>
      <c r="AP45" s="11">
        <v>2.86</v>
      </c>
      <c r="AQ45" s="11">
        <v>2.86</v>
      </c>
      <c r="AR45" s="11">
        <v>2.86</v>
      </c>
      <c r="AS45" s="11">
        <v>2.86</v>
      </c>
      <c r="AT45" s="11">
        <v>2.86</v>
      </c>
      <c r="AU45" s="11">
        <v>2.86</v>
      </c>
      <c r="AV45" s="11">
        <v>2.86</v>
      </c>
      <c r="AW45" s="11">
        <v>2.86</v>
      </c>
      <c r="AX45" s="11">
        <v>2.86</v>
      </c>
      <c r="AY45" s="11">
        <v>2.86</v>
      </c>
      <c r="AZ45" s="11">
        <v>2.86</v>
      </c>
      <c r="BA45" s="11">
        <v>2.86</v>
      </c>
      <c r="BB45" s="11">
        <v>2.86</v>
      </c>
      <c r="BC45" s="11">
        <v>2.86</v>
      </c>
      <c r="BD45" s="11">
        <v>2.86</v>
      </c>
      <c r="BE45" s="11">
        <v>2.86</v>
      </c>
      <c r="BF45" s="11">
        <v>3.9</v>
      </c>
      <c r="BG45" s="11">
        <v>3.9</v>
      </c>
      <c r="BH45" s="11">
        <v>3.9</v>
      </c>
      <c r="BI45" s="11">
        <v>3.9</v>
      </c>
      <c r="BJ45" s="11">
        <v>3.9</v>
      </c>
      <c r="BK45" s="11">
        <v>3.9</v>
      </c>
      <c r="BL45" s="11">
        <v>3.9</v>
      </c>
      <c r="BM45" s="11">
        <v>3.9</v>
      </c>
      <c r="BN45" s="12">
        <v>3.9</v>
      </c>
      <c r="BO45" s="11">
        <v>3.2113114754098002</v>
      </c>
      <c r="BP45" s="11"/>
      <c r="BQ45" s="11"/>
      <c r="BR45" s="11"/>
    </row>
    <row r="46" spans="1:70" ht="14.25" customHeight="1" x14ac:dyDescent="0.35">
      <c r="A46" s="3" t="s">
        <v>108</v>
      </c>
      <c r="B46" s="3" t="s">
        <v>51</v>
      </c>
      <c r="C46" s="10">
        <v>7290005200786</v>
      </c>
      <c r="D46" s="11">
        <v>3</v>
      </c>
      <c r="E46" s="11">
        <v>3</v>
      </c>
      <c r="F46" s="11">
        <v>3</v>
      </c>
      <c r="G46" s="11">
        <v>3</v>
      </c>
      <c r="H46" s="11"/>
      <c r="I46" s="11">
        <v>3</v>
      </c>
      <c r="J46" s="11">
        <v>3</v>
      </c>
      <c r="K46" s="11">
        <v>3</v>
      </c>
      <c r="L46" s="11">
        <v>3</v>
      </c>
      <c r="M46" s="11">
        <v>3</v>
      </c>
      <c r="N46" s="11">
        <v>3.33</v>
      </c>
      <c r="O46" s="11">
        <v>3.33</v>
      </c>
      <c r="P46" s="11">
        <v>3.33</v>
      </c>
      <c r="Q46" s="11">
        <v>3.33</v>
      </c>
      <c r="R46" s="11">
        <v>3.33</v>
      </c>
      <c r="S46" s="11">
        <v>3.33</v>
      </c>
      <c r="T46" s="11">
        <v>3.33</v>
      </c>
      <c r="U46" s="11">
        <v>3.33</v>
      </c>
      <c r="V46" s="11">
        <v>3.33</v>
      </c>
      <c r="W46" s="11">
        <v>3.33</v>
      </c>
      <c r="X46" s="11">
        <v>3.33</v>
      </c>
      <c r="Y46" s="11">
        <v>3.33</v>
      </c>
      <c r="Z46" s="11">
        <v>3.33</v>
      </c>
      <c r="AA46" s="11">
        <v>3.33</v>
      </c>
      <c r="AB46" s="11">
        <v>3.33</v>
      </c>
      <c r="AC46" s="11">
        <v>3.33</v>
      </c>
      <c r="AD46" s="11">
        <v>3.33</v>
      </c>
      <c r="AE46" s="11">
        <v>3.33</v>
      </c>
      <c r="AF46" s="11">
        <v>3.33</v>
      </c>
      <c r="AG46" s="11">
        <v>3.33</v>
      </c>
      <c r="AH46" s="11">
        <v>3.33</v>
      </c>
      <c r="AI46" s="11">
        <v>3.33</v>
      </c>
      <c r="AJ46" s="11">
        <v>3.9</v>
      </c>
      <c r="AK46" s="11">
        <v>3.33</v>
      </c>
      <c r="AL46" s="11">
        <v>2.86</v>
      </c>
      <c r="AM46" s="11">
        <v>2.86</v>
      </c>
      <c r="AN46" s="11">
        <v>2.86</v>
      </c>
      <c r="AO46" s="11">
        <v>2.86</v>
      </c>
      <c r="AP46" s="11">
        <v>2.86</v>
      </c>
      <c r="AQ46" s="11">
        <v>2.86</v>
      </c>
      <c r="AR46" s="11">
        <v>2.86</v>
      </c>
      <c r="AS46" s="11">
        <v>2.86</v>
      </c>
      <c r="AT46" s="11">
        <v>2.86</v>
      </c>
      <c r="AU46" s="11">
        <v>2.86</v>
      </c>
      <c r="AV46" s="11">
        <v>2.86</v>
      </c>
      <c r="AW46" s="11">
        <v>2.86</v>
      </c>
      <c r="AX46" s="11">
        <v>2.86</v>
      </c>
      <c r="AY46" s="11">
        <v>2.86</v>
      </c>
      <c r="AZ46" s="11">
        <v>2.86</v>
      </c>
      <c r="BA46" s="11">
        <v>2.86</v>
      </c>
      <c r="BB46" s="11">
        <v>2.86</v>
      </c>
      <c r="BC46" s="11">
        <v>2.86</v>
      </c>
      <c r="BD46" s="11">
        <v>2.86</v>
      </c>
      <c r="BE46" s="11">
        <v>2.86</v>
      </c>
      <c r="BF46" s="11">
        <v>3.9</v>
      </c>
      <c r="BG46" s="11">
        <v>3.9</v>
      </c>
      <c r="BH46" s="11">
        <v>3.9</v>
      </c>
      <c r="BI46" s="11">
        <v>3.9</v>
      </c>
      <c r="BJ46" s="11">
        <v>3.9</v>
      </c>
      <c r="BK46" s="11">
        <v>3.9</v>
      </c>
      <c r="BL46" s="11">
        <v>3.9</v>
      </c>
      <c r="BM46" s="11">
        <v>3.9</v>
      </c>
      <c r="BN46" s="12">
        <v>3.9</v>
      </c>
      <c r="BO46" s="11">
        <v>3.2113114754098002</v>
      </c>
      <c r="BP46" s="11"/>
      <c r="BQ46" s="11"/>
      <c r="BR46" s="11"/>
    </row>
    <row r="47" spans="1:70" ht="14.25" customHeight="1" x14ac:dyDescent="0.35">
      <c r="A47" s="3" t="s">
        <v>108</v>
      </c>
      <c r="B47" s="3" t="s">
        <v>52</v>
      </c>
      <c r="C47" s="10">
        <v>7290110115203</v>
      </c>
      <c r="D47" s="11">
        <v>7.4</v>
      </c>
      <c r="E47" s="11">
        <v>7.4</v>
      </c>
      <c r="F47" s="11">
        <v>7.4</v>
      </c>
      <c r="G47" s="11">
        <v>7.4</v>
      </c>
      <c r="H47" s="11"/>
      <c r="I47" s="11">
        <v>7.4</v>
      </c>
      <c r="J47" s="11">
        <v>7.4</v>
      </c>
      <c r="K47" s="11">
        <v>7.4</v>
      </c>
      <c r="L47" s="11">
        <v>7.4</v>
      </c>
      <c r="M47" s="11">
        <v>7.4</v>
      </c>
      <c r="N47" s="11">
        <v>7.4</v>
      </c>
      <c r="O47" s="11">
        <v>7.4</v>
      </c>
      <c r="P47" s="11">
        <v>7.4</v>
      </c>
      <c r="Q47" s="11">
        <v>7.4</v>
      </c>
      <c r="R47" s="11">
        <v>7.4</v>
      </c>
      <c r="S47" s="11">
        <v>7.4</v>
      </c>
      <c r="T47" s="11">
        <v>7.4</v>
      </c>
      <c r="U47" s="11">
        <v>7.4</v>
      </c>
      <c r="V47" s="11">
        <v>7.4</v>
      </c>
      <c r="W47" s="11">
        <v>7.4</v>
      </c>
      <c r="X47" s="11">
        <v>7.4</v>
      </c>
      <c r="Y47" s="11">
        <v>7.4</v>
      </c>
      <c r="Z47" s="11">
        <v>7.4</v>
      </c>
      <c r="AA47" s="11">
        <v>7.4</v>
      </c>
      <c r="AB47" s="11">
        <v>7.4</v>
      </c>
      <c r="AC47" s="11">
        <v>7.4</v>
      </c>
      <c r="AD47" s="11">
        <v>7.4</v>
      </c>
      <c r="AE47" s="11">
        <v>7.4</v>
      </c>
      <c r="AF47" s="11">
        <v>7.4</v>
      </c>
      <c r="AG47" s="11">
        <v>7.4</v>
      </c>
      <c r="AH47" s="11">
        <v>7.4</v>
      </c>
      <c r="AI47" s="11">
        <v>7.4</v>
      </c>
      <c r="AJ47" s="11">
        <v>7.4</v>
      </c>
      <c r="AK47" s="11">
        <v>7.4</v>
      </c>
      <c r="AL47" s="11">
        <v>7.4</v>
      </c>
      <c r="AM47" s="11">
        <v>7.4</v>
      </c>
      <c r="AN47" s="11">
        <v>7.4</v>
      </c>
      <c r="AO47" s="11">
        <v>7.4</v>
      </c>
      <c r="AP47" s="11">
        <v>7.4</v>
      </c>
      <c r="AQ47" s="11">
        <v>7.4</v>
      </c>
      <c r="AR47" s="11">
        <v>7.4</v>
      </c>
      <c r="AS47" s="11">
        <v>7.4</v>
      </c>
      <c r="AT47" s="11">
        <v>7.4</v>
      </c>
      <c r="AU47" s="11">
        <v>7.4</v>
      </c>
      <c r="AV47" s="11">
        <v>7.4</v>
      </c>
      <c r="AW47" s="11">
        <v>7.4</v>
      </c>
      <c r="AX47" s="11">
        <v>7.4</v>
      </c>
      <c r="AY47" s="11">
        <v>7.4</v>
      </c>
      <c r="AZ47" s="11">
        <v>7.4</v>
      </c>
      <c r="BA47" s="11">
        <v>7.4</v>
      </c>
      <c r="BB47" s="11">
        <v>7.4</v>
      </c>
      <c r="BC47" s="11">
        <v>7.4</v>
      </c>
      <c r="BD47" s="11">
        <v>7.4</v>
      </c>
      <c r="BE47" s="11">
        <v>7.4</v>
      </c>
      <c r="BF47" s="11">
        <v>7.4</v>
      </c>
      <c r="BG47" s="11">
        <v>7.4</v>
      </c>
      <c r="BH47" s="11">
        <v>7.4</v>
      </c>
      <c r="BI47" s="11">
        <v>7.4</v>
      </c>
      <c r="BJ47" s="11">
        <v>7.4</v>
      </c>
      <c r="BK47" s="11">
        <v>7.4</v>
      </c>
      <c r="BL47" s="11">
        <v>7.4</v>
      </c>
      <c r="BM47" s="11">
        <v>7.4</v>
      </c>
      <c r="BN47" s="12">
        <v>7.4</v>
      </c>
      <c r="BO47" s="11">
        <v>7.4</v>
      </c>
      <c r="BP47" s="11"/>
      <c r="BQ47" s="11"/>
      <c r="BR47" s="11"/>
    </row>
    <row r="48" spans="1:70" ht="14.25" customHeight="1" x14ac:dyDescent="0.35">
      <c r="A48" s="3" t="s">
        <v>108</v>
      </c>
      <c r="B48" s="3" t="s">
        <v>53</v>
      </c>
      <c r="C48" s="10">
        <v>7290110115227</v>
      </c>
      <c r="D48" s="11">
        <v>7.4</v>
      </c>
      <c r="E48" s="11">
        <v>7.4</v>
      </c>
      <c r="F48" s="11">
        <v>7.4</v>
      </c>
      <c r="G48" s="11">
        <v>7.4</v>
      </c>
      <c r="H48" s="11"/>
      <c r="I48" s="11">
        <v>7.4</v>
      </c>
      <c r="J48" s="11">
        <v>7.4</v>
      </c>
      <c r="K48" s="11">
        <v>7.4</v>
      </c>
      <c r="L48" s="11">
        <v>7.4</v>
      </c>
      <c r="M48" s="11">
        <v>7.4</v>
      </c>
      <c r="N48" s="11">
        <v>7.4</v>
      </c>
      <c r="O48" s="11">
        <v>7.4</v>
      </c>
      <c r="P48" s="11">
        <v>7.4</v>
      </c>
      <c r="Q48" s="11">
        <v>7.4</v>
      </c>
      <c r="R48" s="11">
        <v>7.4</v>
      </c>
      <c r="S48" s="11">
        <v>7.4</v>
      </c>
      <c r="T48" s="11">
        <v>7.4</v>
      </c>
      <c r="U48" s="11">
        <v>7.4</v>
      </c>
      <c r="V48" s="11">
        <v>7.4</v>
      </c>
      <c r="W48" s="11">
        <v>7.4</v>
      </c>
      <c r="X48" s="11">
        <v>7.4</v>
      </c>
      <c r="Y48" s="11">
        <v>7.4</v>
      </c>
      <c r="Z48" s="11">
        <v>7.4</v>
      </c>
      <c r="AA48" s="11">
        <v>7.4</v>
      </c>
      <c r="AB48" s="11">
        <v>7.4</v>
      </c>
      <c r="AC48" s="11">
        <v>7.4</v>
      </c>
      <c r="AD48" s="11">
        <v>7.4</v>
      </c>
      <c r="AE48" s="11">
        <v>7.4</v>
      </c>
      <c r="AF48" s="11">
        <v>7.4</v>
      </c>
      <c r="AG48" s="11">
        <v>7.4</v>
      </c>
      <c r="AH48" s="11">
        <v>7.4</v>
      </c>
      <c r="AI48" s="11">
        <v>7.4</v>
      </c>
      <c r="AJ48" s="11">
        <v>7.4</v>
      </c>
      <c r="AK48" s="11">
        <v>7.4</v>
      </c>
      <c r="AL48" s="11">
        <v>7.4</v>
      </c>
      <c r="AM48" s="11">
        <v>7.4</v>
      </c>
      <c r="AN48" s="11">
        <v>7.4</v>
      </c>
      <c r="AO48" s="11">
        <v>7.4</v>
      </c>
      <c r="AP48" s="11">
        <v>7.4</v>
      </c>
      <c r="AQ48" s="11">
        <v>7.4</v>
      </c>
      <c r="AR48" s="11">
        <v>7.4</v>
      </c>
      <c r="AS48" s="11">
        <v>7.4</v>
      </c>
      <c r="AT48" s="11">
        <v>7.4</v>
      </c>
      <c r="AU48" s="11">
        <v>7.4</v>
      </c>
      <c r="AV48" s="11">
        <v>7.4</v>
      </c>
      <c r="AW48" s="11">
        <v>7.4</v>
      </c>
      <c r="AX48" s="11">
        <v>7.4</v>
      </c>
      <c r="AY48" s="11">
        <v>7.4</v>
      </c>
      <c r="AZ48" s="11">
        <v>7.4</v>
      </c>
      <c r="BA48" s="11">
        <v>7.4</v>
      </c>
      <c r="BB48" s="11">
        <v>7.4</v>
      </c>
      <c r="BC48" s="11">
        <v>7.4</v>
      </c>
      <c r="BD48" s="11">
        <v>7.4</v>
      </c>
      <c r="BE48" s="11">
        <v>7.4</v>
      </c>
      <c r="BF48" s="11">
        <v>7.4</v>
      </c>
      <c r="BG48" s="11">
        <v>7.4</v>
      </c>
      <c r="BH48" s="11">
        <v>7.4</v>
      </c>
      <c r="BI48" s="11">
        <v>7.4</v>
      </c>
      <c r="BJ48" s="11">
        <v>7.4</v>
      </c>
      <c r="BK48" s="11">
        <v>7.4</v>
      </c>
      <c r="BL48" s="11">
        <v>7.4</v>
      </c>
      <c r="BM48" s="11">
        <v>7.4</v>
      </c>
      <c r="BN48" s="12">
        <v>7.4</v>
      </c>
      <c r="BO48" s="11">
        <v>7.4</v>
      </c>
      <c r="BP48" s="11"/>
      <c r="BQ48" s="11"/>
      <c r="BR48" s="11"/>
    </row>
    <row r="49" spans="1:70" ht="14.25" customHeight="1" x14ac:dyDescent="0.35">
      <c r="A49" s="3" t="s">
        <v>108</v>
      </c>
      <c r="B49" s="3" t="s">
        <v>54</v>
      </c>
      <c r="C49" s="10">
        <v>7290019056553</v>
      </c>
      <c r="D49" s="11">
        <v>12.7</v>
      </c>
      <c r="E49" s="11">
        <v>12.7</v>
      </c>
      <c r="F49" s="11">
        <v>12.7</v>
      </c>
      <c r="G49" s="11">
        <v>12.7</v>
      </c>
      <c r="H49" s="11"/>
      <c r="I49" s="11">
        <v>12.7</v>
      </c>
      <c r="J49" s="11">
        <v>12.7</v>
      </c>
      <c r="K49" s="11">
        <v>12.7</v>
      </c>
      <c r="L49" s="11">
        <v>12.7</v>
      </c>
      <c r="M49" s="11">
        <v>12.7</v>
      </c>
      <c r="N49" s="11">
        <v>12.7</v>
      </c>
      <c r="O49" s="11">
        <v>12.7</v>
      </c>
      <c r="P49" s="11">
        <v>12.7</v>
      </c>
      <c r="Q49" s="11">
        <v>12.7</v>
      </c>
      <c r="R49" s="11">
        <v>12.7</v>
      </c>
      <c r="S49" s="11">
        <v>12.7</v>
      </c>
      <c r="T49" s="11">
        <v>12.7</v>
      </c>
      <c r="U49" s="11">
        <v>12.7</v>
      </c>
      <c r="V49" s="11">
        <v>12.7</v>
      </c>
      <c r="W49" s="11">
        <v>12.7</v>
      </c>
      <c r="X49" s="11">
        <v>12.7</v>
      </c>
      <c r="Y49" s="11">
        <v>12.7</v>
      </c>
      <c r="Z49" s="11">
        <v>12.7</v>
      </c>
      <c r="AA49" s="11">
        <v>12.7</v>
      </c>
      <c r="AB49" s="11">
        <v>12.7</v>
      </c>
      <c r="AC49" s="11">
        <v>12.7</v>
      </c>
      <c r="AD49" s="11">
        <v>12.7</v>
      </c>
      <c r="AE49" s="11">
        <v>12.7</v>
      </c>
      <c r="AF49" s="11">
        <v>12.7</v>
      </c>
      <c r="AG49" s="11">
        <v>12.7</v>
      </c>
      <c r="AH49" s="11">
        <v>12.7</v>
      </c>
      <c r="AI49" s="11">
        <v>12.7</v>
      </c>
      <c r="AJ49" s="11">
        <v>12.7</v>
      </c>
      <c r="AK49" s="11">
        <v>12.7</v>
      </c>
      <c r="AL49" s="11">
        <v>12.7</v>
      </c>
      <c r="AM49" s="11">
        <v>12.7</v>
      </c>
      <c r="AN49" s="11">
        <v>12.7</v>
      </c>
      <c r="AO49" s="11">
        <v>12.7</v>
      </c>
      <c r="AP49" s="11">
        <v>12.7</v>
      </c>
      <c r="AQ49" s="11">
        <v>12.7</v>
      </c>
      <c r="AR49" s="11">
        <v>12.7</v>
      </c>
      <c r="AS49" s="11">
        <v>12.7</v>
      </c>
      <c r="AT49" s="11">
        <v>12.7</v>
      </c>
      <c r="AU49" s="11">
        <v>12.7</v>
      </c>
      <c r="AV49" s="11">
        <v>12.7</v>
      </c>
      <c r="AW49" s="11">
        <v>12.7</v>
      </c>
      <c r="AX49" s="11">
        <v>12.7</v>
      </c>
      <c r="AY49" s="11">
        <v>12.7</v>
      </c>
      <c r="AZ49" s="11">
        <v>12.7</v>
      </c>
      <c r="BA49" s="11">
        <v>12.7</v>
      </c>
      <c r="BB49" s="11">
        <v>12.7</v>
      </c>
      <c r="BC49" s="11">
        <v>12.7</v>
      </c>
      <c r="BD49" s="11">
        <v>12.7</v>
      </c>
      <c r="BE49" s="11">
        <v>12.7</v>
      </c>
      <c r="BF49" s="11">
        <v>12.7</v>
      </c>
      <c r="BG49" s="11">
        <v>12.7</v>
      </c>
      <c r="BH49" s="11">
        <v>12.7</v>
      </c>
      <c r="BI49" s="11">
        <v>12.7</v>
      </c>
      <c r="BJ49" s="11">
        <v>12.7</v>
      </c>
      <c r="BK49" s="11">
        <v>12.7</v>
      </c>
      <c r="BL49" s="11">
        <v>12.7</v>
      </c>
      <c r="BM49" s="11">
        <v>12.7</v>
      </c>
      <c r="BN49" s="12">
        <v>12.7</v>
      </c>
      <c r="BO49" s="11">
        <v>12.7</v>
      </c>
      <c r="BP49" s="11"/>
      <c r="BQ49" s="11"/>
      <c r="BR49" s="11"/>
    </row>
    <row r="50" spans="1:70" ht="14.25" customHeight="1" x14ac:dyDescent="0.35">
      <c r="A50" s="3" t="s">
        <v>108</v>
      </c>
      <c r="B50" s="3" t="s">
        <v>55</v>
      </c>
      <c r="C50" s="10">
        <v>7290019056973</v>
      </c>
      <c r="D50" s="11">
        <v>13.9</v>
      </c>
      <c r="E50" s="11">
        <v>13.9</v>
      </c>
      <c r="F50" s="11">
        <v>13.9</v>
      </c>
      <c r="G50" s="11">
        <v>13.9</v>
      </c>
      <c r="H50" s="11"/>
      <c r="I50" s="11">
        <v>13.9</v>
      </c>
      <c r="J50" s="11">
        <v>12.5</v>
      </c>
      <c r="K50" s="11">
        <v>12.5</v>
      </c>
      <c r="L50" s="11">
        <v>12.5</v>
      </c>
      <c r="M50" s="11">
        <v>12.5</v>
      </c>
      <c r="N50" s="11">
        <v>12.5</v>
      </c>
      <c r="O50" s="11">
        <v>12.5</v>
      </c>
      <c r="P50" s="11">
        <v>12.5</v>
      </c>
      <c r="Q50" s="11">
        <v>12.5</v>
      </c>
      <c r="R50" s="11">
        <v>12.5</v>
      </c>
      <c r="S50" s="11">
        <v>12.5</v>
      </c>
      <c r="T50" s="11">
        <v>12.5</v>
      </c>
      <c r="U50" s="11">
        <v>12.5</v>
      </c>
      <c r="V50" s="11">
        <v>12.5</v>
      </c>
      <c r="W50" s="11">
        <v>12.5</v>
      </c>
      <c r="X50" s="11">
        <v>12.5</v>
      </c>
      <c r="Y50" s="11">
        <v>12.5</v>
      </c>
      <c r="Z50" s="11">
        <v>12.5</v>
      </c>
      <c r="AA50" s="11">
        <v>12.5</v>
      </c>
      <c r="AB50" s="11">
        <v>12.5</v>
      </c>
      <c r="AC50" s="11">
        <v>12.5</v>
      </c>
      <c r="AD50" s="11">
        <v>12.5</v>
      </c>
      <c r="AE50" s="11">
        <v>12.5</v>
      </c>
      <c r="AF50" s="11">
        <v>12.5</v>
      </c>
      <c r="AG50" s="11">
        <v>12.5</v>
      </c>
      <c r="AH50" s="11">
        <v>12.5</v>
      </c>
      <c r="AI50" s="11">
        <v>12.5</v>
      </c>
      <c r="AJ50" s="11">
        <v>13.9</v>
      </c>
      <c r="AK50" s="11">
        <v>13.9</v>
      </c>
      <c r="AL50" s="11">
        <v>13.9</v>
      </c>
      <c r="AM50" s="11">
        <v>13.9</v>
      </c>
      <c r="AN50" s="11">
        <v>13.9</v>
      </c>
      <c r="AO50" s="11">
        <v>13.9</v>
      </c>
      <c r="AP50" s="11">
        <v>13.9</v>
      </c>
      <c r="AQ50" s="11">
        <v>13.9</v>
      </c>
      <c r="AR50" s="11">
        <v>13.9</v>
      </c>
      <c r="AS50" s="11">
        <v>13.9</v>
      </c>
      <c r="AT50" s="11">
        <v>13.9</v>
      </c>
      <c r="AU50" s="11">
        <v>13.9</v>
      </c>
      <c r="AV50" s="11">
        <v>13.9</v>
      </c>
      <c r="AW50" s="11">
        <v>13.9</v>
      </c>
      <c r="AX50" s="11">
        <v>13.9</v>
      </c>
      <c r="AY50" s="11">
        <v>13.9</v>
      </c>
      <c r="AZ50" s="11">
        <v>13.9</v>
      </c>
      <c r="BA50" s="11">
        <v>13.9</v>
      </c>
      <c r="BB50" s="11">
        <v>13.9</v>
      </c>
      <c r="BC50" s="11">
        <v>13.9</v>
      </c>
      <c r="BD50" s="11">
        <v>13.9</v>
      </c>
      <c r="BE50" s="11">
        <v>13.9</v>
      </c>
      <c r="BF50" s="11">
        <v>13.9</v>
      </c>
      <c r="BG50" s="11">
        <v>13.9</v>
      </c>
      <c r="BH50" s="11">
        <v>13.9</v>
      </c>
      <c r="BI50" s="11">
        <v>13.9</v>
      </c>
      <c r="BJ50" s="11">
        <v>13.9</v>
      </c>
      <c r="BK50" s="11">
        <v>13.9</v>
      </c>
      <c r="BL50" s="11">
        <v>13.9</v>
      </c>
      <c r="BM50" s="11">
        <v>13.9</v>
      </c>
      <c r="BN50" s="12">
        <v>13.9</v>
      </c>
      <c r="BO50" s="11">
        <v>13.303278688524999</v>
      </c>
      <c r="BP50" s="11"/>
      <c r="BQ50" s="11"/>
      <c r="BR50" s="11"/>
    </row>
    <row r="51" spans="1:70" ht="14.25" customHeight="1" x14ac:dyDescent="0.35">
      <c r="A51" s="3" t="s">
        <v>108</v>
      </c>
      <c r="B51" s="3" t="s">
        <v>56</v>
      </c>
      <c r="C51" s="10">
        <v>7290110114855</v>
      </c>
      <c r="D51" s="11">
        <v>13.7</v>
      </c>
      <c r="E51" s="11">
        <v>13.7</v>
      </c>
      <c r="F51" s="11">
        <v>13.7</v>
      </c>
      <c r="G51" s="11">
        <v>13.7</v>
      </c>
      <c r="H51" s="11"/>
      <c r="I51" s="11">
        <v>13.7</v>
      </c>
      <c r="J51" s="11">
        <v>13.7</v>
      </c>
      <c r="K51" s="11">
        <v>13.7</v>
      </c>
      <c r="L51" s="11">
        <v>13.7</v>
      </c>
      <c r="M51" s="11">
        <v>13.7</v>
      </c>
      <c r="N51" s="11">
        <v>13.7</v>
      </c>
      <c r="O51" s="11">
        <v>13.7</v>
      </c>
      <c r="P51" s="11">
        <v>13.7</v>
      </c>
      <c r="Q51" s="11">
        <v>13.7</v>
      </c>
      <c r="R51" s="11">
        <v>13.7</v>
      </c>
      <c r="S51" s="11">
        <v>13.7</v>
      </c>
      <c r="T51" s="11">
        <v>13.7</v>
      </c>
      <c r="U51" s="11">
        <v>13.7</v>
      </c>
      <c r="V51" s="11">
        <v>13.7</v>
      </c>
      <c r="W51" s="11">
        <v>13.7</v>
      </c>
      <c r="X51" s="11">
        <v>13.7</v>
      </c>
      <c r="Y51" s="11">
        <v>13.7</v>
      </c>
      <c r="Z51" s="11">
        <v>13.7</v>
      </c>
      <c r="AA51" s="11">
        <v>13.7</v>
      </c>
      <c r="AB51" s="11">
        <v>13.7</v>
      </c>
      <c r="AC51" s="11">
        <v>13.7</v>
      </c>
      <c r="AD51" s="11">
        <v>13.7</v>
      </c>
      <c r="AE51" s="11">
        <v>13.7</v>
      </c>
      <c r="AF51" s="11">
        <v>13.7</v>
      </c>
      <c r="AG51" s="11">
        <v>13.7</v>
      </c>
      <c r="AH51" s="11">
        <v>13.7</v>
      </c>
      <c r="AI51" s="11">
        <v>13.7</v>
      </c>
      <c r="AJ51" s="11">
        <v>13.7</v>
      </c>
      <c r="AK51" s="11">
        <v>13.7</v>
      </c>
      <c r="AL51" s="11">
        <v>13.7</v>
      </c>
      <c r="AM51" s="11">
        <v>13.7</v>
      </c>
      <c r="AN51" s="11">
        <v>13.7</v>
      </c>
      <c r="AO51" s="11">
        <v>13.7</v>
      </c>
      <c r="AP51" s="11">
        <v>13.7</v>
      </c>
      <c r="AQ51" s="11">
        <v>13.7</v>
      </c>
      <c r="AR51" s="11">
        <v>13.7</v>
      </c>
      <c r="AS51" s="11">
        <v>13.7</v>
      </c>
      <c r="AT51" s="11">
        <v>13.7</v>
      </c>
      <c r="AU51" s="11">
        <v>13.7</v>
      </c>
      <c r="AV51" s="11">
        <v>13.7</v>
      </c>
      <c r="AW51" s="11">
        <v>13.7</v>
      </c>
      <c r="AX51" s="11">
        <v>13.7</v>
      </c>
      <c r="AY51" s="11">
        <v>13.7</v>
      </c>
      <c r="AZ51" s="11">
        <v>13.7</v>
      </c>
      <c r="BA51" s="11">
        <v>13.7</v>
      </c>
      <c r="BB51" s="11">
        <v>13.7</v>
      </c>
      <c r="BC51" s="11">
        <v>13.7</v>
      </c>
      <c r="BD51" s="11">
        <v>13.7</v>
      </c>
      <c r="BE51" s="11">
        <v>13.7</v>
      </c>
      <c r="BF51" s="11">
        <v>13.7</v>
      </c>
      <c r="BG51" s="11">
        <v>13.7</v>
      </c>
      <c r="BH51" s="11">
        <v>13.7</v>
      </c>
      <c r="BI51" s="11">
        <v>13.7</v>
      </c>
      <c r="BJ51" s="11">
        <v>13.7</v>
      </c>
      <c r="BK51" s="11">
        <v>13.7</v>
      </c>
      <c r="BL51" s="11">
        <v>13.7</v>
      </c>
      <c r="BM51" s="11">
        <v>13.7</v>
      </c>
      <c r="BN51" s="12">
        <v>13.7</v>
      </c>
      <c r="BO51" s="11">
        <v>13.7</v>
      </c>
      <c r="BP51" s="11"/>
      <c r="BQ51" s="11"/>
      <c r="BR51" s="11"/>
    </row>
    <row r="52" spans="1:70" ht="14.25" customHeight="1" x14ac:dyDescent="0.35">
      <c r="A52" s="3" t="s">
        <v>108</v>
      </c>
      <c r="B52" s="3" t="s">
        <v>57</v>
      </c>
      <c r="C52" s="10">
        <v>7290110115463</v>
      </c>
      <c r="D52" s="11">
        <v>6.67</v>
      </c>
      <c r="E52" s="11">
        <v>6.67</v>
      </c>
      <c r="F52" s="11">
        <v>6.67</v>
      </c>
      <c r="G52" s="11">
        <v>6.67</v>
      </c>
      <c r="H52" s="11"/>
      <c r="I52" s="11">
        <v>6.67</v>
      </c>
      <c r="J52" s="11">
        <v>6.67</v>
      </c>
      <c r="K52" s="11">
        <v>6.67</v>
      </c>
      <c r="L52" s="11">
        <v>6.67</v>
      </c>
      <c r="M52" s="11">
        <v>6.67</v>
      </c>
      <c r="N52" s="11">
        <v>6.67</v>
      </c>
      <c r="O52" s="11">
        <v>6.67</v>
      </c>
      <c r="P52" s="11">
        <v>6.67</v>
      </c>
      <c r="Q52" s="11">
        <v>6.67</v>
      </c>
      <c r="R52" s="11">
        <v>6.67</v>
      </c>
      <c r="S52" s="11">
        <v>6.67</v>
      </c>
      <c r="T52" s="11">
        <v>6.67</v>
      </c>
      <c r="U52" s="11">
        <v>6.67</v>
      </c>
      <c r="V52" s="11">
        <v>6.67</v>
      </c>
      <c r="W52" s="11">
        <v>6.67</v>
      </c>
      <c r="X52" s="11">
        <v>6.67</v>
      </c>
      <c r="Y52" s="11">
        <v>6.67</v>
      </c>
      <c r="Z52" s="11">
        <v>6.67</v>
      </c>
      <c r="AA52" s="11">
        <v>6.67</v>
      </c>
      <c r="AB52" s="11">
        <v>6.67</v>
      </c>
      <c r="AC52" s="11">
        <v>6.67</v>
      </c>
      <c r="AD52" s="11">
        <v>6.67</v>
      </c>
      <c r="AE52" s="11">
        <v>6.67</v>
      </c>
      <c r="AF52" s="11">
        <v>6.67</v>
      </c>
      <c r="AG52" s="11">
        <v>6.67</v>
      </c>
      <c r="AH52" s="11">
        <v>6.67</v>
      </c>
      <c r="AI52" s="11">
        <v>6.67</v>
      </c>
      <c r="AJ52" s="11">
        <v>6.9</v>
      </c>
      <c r="AK52" s="11">
        <v>6.67</v>
      </c>
      <c r="AL52" s="11">
        <v>6.67</v>
      </c>
      <c r="AM52" s="11">
        <v>6.67</v>
      </c>
      <c r="AN52" s="11">
        <v>6.67</v>
      </c>
      <c r="AO52" s="11">
        <v>6.67</v>
      </c>
      <c r="AP52" s="11">
        <v>6.67</v>
      </c>
      <c r="AQ52" s="11">
        <v>6.67</v>
      </c>
      <c r="AR52" s="11">
        <v>6.67</v>
      </c>
      <c r="AS52" s="11">
        <v>6.67</v>
      </c>
      <c r="AT52" s="11">
        <v>6.67</v>
      </c>
      <c r="AU52" s="11">
        <v>6.67</v>
      </c>
      <c r="AV52" s="11">
        <v>6.67</v>
      </c>
      <c r="AW52" s="11">
        <v>6.67</v>
      </c>
      <c r="AX52" s="11">
        <v>6.67</v>
      </c>
      <c r="AY52" s="11">
        <v>6.67</v>
      </c>
      <c r="AZ52" s="11">
        <v>6.67</v>
      </c>
      <c r="BA52" s="11">
        <v>6.67</v>
      </c>
      <c r="BB52" s="11">
        <v>6.67</v>
      </c>
      <c r="BC52" s="11">
        <v>6.67</v>
      </c>
      <c r="BD52" s="11">
        <v>6.67</v>
      </c>
      <c r="BE52" s="11">
        <v>7.9</v>
      </c>
      <c r="BF52" s="11">
        <v>7.9</v>
      </c>
      <c r="BG52" s="11">
        <v>7.9</v>
      </c>
      <c r="BH52" s="11">
        <v>7.9</v>
      </c>
      <c r="BI52" s="11">
        <v>7.9</v>
      </c>
      <c r="BJ52" s="11">
        <v>7.9</v>
      </c>
      <c r="BK52" s="11">
        <v>7.9</v>
      </c>
      <c r="BL52" s="11">
        <v>7.9</v>
      </c>
      <c r="BM52" s="11">
        <v>7.9</v>
      </c>
      <c r="BN52" s="12">
        <v>7.9</v>
      </c>
      <c r="BO52" s="11">
        <v>6.8552459016393001</v>
      </c>
      <c r="BP52" s="11"/>
      <c r="BQ52" s="11"/>
      <c r="BR52" s="11"/>
    </row>
    <row r="53" spans="1:70" ht="14.25" customHeight="1" x14ac:dyDescent="0.35">
      <c r="A53" s="3" t="s">
        <v>108</v>
      </c>
      <c r="B53" s="3" t="s">
        <v>58</v>
      </c>
      <c r="C53" s="10">
        <v>7290019056591</v>
      </c>
      <c r="D53" s="11">
        <v>5.67</v>
      </c>
      <c r="E53" s="11">
        <v>5.67</v>
      </c>
      <c r="F53" s="11">
        <v>5.67</v>
      </c>
      <c r="G53" s="11">
        <v>5.67</v>
      </c>
      <c r="H53" s="11"/>
      <c r="I53" s="11">
        <v>5.67</v>
      </c>
      <c r="J53" s="11">
        <v>5.67</v>
      </c>
      <c r="K53" s="11">
        <v>5.67</v>
      </c>
      <c r="L53" s="11">
        <v>5.67</v>
      </c>
      <c r="M53" s="11">
        <v>5.67</v>
      </c>
      <c r="N53" s="11">
        <v>5.67</v>
      </c>
      <c r="O53" s="11">
        <v>5.67</v>
      </c>
      <c r="P53" s="11">
        <v>5</v>
      </c>
      <c r="Q53" s="11">
        <v>5</v>
      </c>
      <c r="R53" s="11">
        <v>5</v>
      </c>
      <c r="S53" s="11">
        <v>5</v>
      </c>
      <c r="T53" s="11">
        <v>5</v>
      </c>
      <c r="U53" s="11">
        <v>5</v>
      </c>
      <c r="V53" s="11">
        <v>5</v>
      </c>
      <c r="W53" s="11">
        <v>5</v>
      </c>
      <c r="X53" s="11">
        <v>5</v>
      </c>
      <c r="Y53" s="11">
        <v>5</v>
      </c>
      <c r="Z53" s="11">
        <v>5</v>
      </c>
      <c r="AA53" s="11">
        <v>5</v>
      </c>
      <c r="AB53" s="11">
        <v>5</v>
      </c>
      <c r="AC53" s="11">
        <v>5</v>
      </c>
      <c r="AD53" s="11">
        <v>5</v>
      </c>
      <c r="AE53" s="11">
        <v>5</v>
      </c>
      <c r="AF53" s="11">
        <v>5</v>
      </c>
      <c r="AG53" s="11">
        <v>5</v>
      </c>
      <c r="AH53" s="11">
        <v>5</v>
      </c>
      <c r="AI53" s="11">
        <v>5</v>
      </c>
      <c r="AJ53" s="11">
        <v>6.6</v>
      </c>
      <c r="AK53" s="11">
        <v>5.67</v>
      </c>
      <c r="AL53" s="11">
        <v>5.67</v>
      </c>
      <c r="AM53" s="11">
        <v>5.67</v>
      </c>
      <c r="AN53" s="11">
        <v>4</v>
      </c>
      <c r="AO53" s="11">
        <v>4</v>
      </c>
      <c r="AP53" s="11">
        <v>4</v>
      </c>
      <c r="AQ53" s="11">
        <v>4</v>
      </c>
      <c r="AR53" s="11">
        <v>4</v>
      </c>
      <c r="AS53" s="11">
        <v>4</v>
      </c>
      <c r="AT53" s="11">
        <v>4</v>
      </c>
      <c r="AU53" s="11">
        <v>4</v>
      </c>
      <c r="AV53" s="11">
        <v>4</v>
      </c>
      <c r="AW53" s="11">
        <v>4</v>
      </c>
      <c r="AX53" s="11">
        <v>4</v>
      </c>
      <c r="AY53" s="11">
        <v>4</v>
      </c>
      <c r="AZ53" s="11">
        <v>4</v>
      </c>
      <c r="BA53" s="11">
        <v>4</v>
      </c>
      <c r="BB53" s="11">
        <v>4</v>
      </c>
      <c r="BC53" s="11">
        <v>4</v>
      </c>
      <c r="BD53" s="11">
        <v>4</v>
      </c>
      <c r="BE53" s="11">
        <v>6.6</v>
      </c>
      <c r="BF53" s="11">
        <v>5.67</v>
      </c>
      <c r="BG53" s="11">
        <v>5.67</v>
      </c>
      <c r="BH53" s="11">
        <v>5.67</v>
      </c>
      <c r="BI53" s="11">
        <v>5.67</v>
      </c>
      <c r="BJ53" s="11">
        <v>5.67</v>
      </c>
      <c r="BK53" s="11">
        <v>5.67</v>
      </c>
      <c r="BL53" s="11">
        <v>5.67</v>
      </c>
      <c r="BM53" s="11">
        <v>5.67</v>
      </c>
      <c r="BN53" s="12">
        <v>6.6</v>
      </c>
      <c r="BO53" s="11">
        <v>5.0154098360655999</v>
      </c>
      <c r="BP53" s="11"/>
      <c r="BQ53" s="11"/>
      <c r="BR53" s="11"/>
    </row>
    <row r="54" spans="1:70" ht="14.25" customHeight="1" x14ac:dyDescent="0.35">
      <c r="A54" s="3" t="s">
        <v>108</v>
      </c>
      <c r="B54" s="3" t="s">
        <v>59</v>
      </c>
      <c r="C54" s="10">
        <v>7290019056584</v>
      </c>
      <c r="D54" s="11">
        <v>5.67</v>
      </c>
      <c r="E54" s="11">
        <v>5.67</v>
      </c>
      <c r="F54" s="11">
        <v>5.67</v>
      </c>
      <c r="G54" s="11">
        <v>5.67</v>
      </c>
      <c r="H54" s="11"/>
      <c r="I54" s="11">
        <v>5.67</v>
      </c>
      <c r="J54" s="11">
        <v>5.67</v>
      </c>
      <c r="K54" s="11">
        <v>5.67</v>
      </c>
      <c r="L54" s="11">
        <v>5.67</v>
      </c>
      <c r="M54" s="11">
        <v>5.67</v>
      </c>
      <c r="N54" s="11">
        <v>5.67</v>
      </c>
      <c r="O54" s="11">
        <v>5.67</v>
      </c>
      <c r="P54" s="11">
        <v>5</v>
      </c>
      <c r="Q54" s="11">
        <v>5</v>
      </c>
      <c r="R54" s="11">
        <v>5</v>
      </c>
      <c r="S54" s="11">
        <v>5</v>
      </c>
      <c r="T54" s="11">
        <v>5</v>
      </c>
      <c r="U54" s="11">
        <v>5</v>
      </c>
      <c r="V54" s="11">
        <v>5</v>
      </c>
      <c r="W54" s="11">
        <v>5</v>
      </c>
      <c r="X54" s="11">
        <v>5</v>
      </c>
      <c r="Y54" s="11">
        <v>5</v>
      </c>
      <c r="Z54" s="11">
        <v>5</v>
      </c>
      <c r="AA54" s="11">
        <v>5</v>
      </c>
      <c r="AB54" s="11">
        <v>5</v>
      </c>
      <c r="AC54" s="11">
        <v>5</v>
      </c>
      <c r="AD54" s="11">
        <v>5</v>
      </c>
      <c r="AE54" s="11">
        <v>5</v>
      </c>
      <c r="AF54" s="11">
        <v>5</v>
      </c>
      <c r="AG54" s="11">
        <v>5</v>
      </c>
      <c r="AH54" s="11">
        <v>5</v>
      </c>
      <c r="AI54" s="11">
        <v>5</v>
      </c>
      <c r="AJ54" s="11">
        <v>6.6</v>
      </c>
      <c r="AK54" s="11">
        <v>5.67</v>
      </c>
      <c r="AL54" s="11">
        <v>5.67</v>
      </c>
      <c r="AM54" s="11">
        <v>5.67</v>
      </c>
      <c r="AN54" s="11">
        <v>4</v>
      </c>
      <c r="AO54" s="11">
        <v>4</v>
      </c>
      <c r="AP54" s="11">
        <v>4</v>
      </c>
      <c r="AQ54" s="11">
        <v>4</v>
      </c>
      <c r="AR54" s="11">
        <v>4</v>
      </c>
      <c r="AS54" s="11">
        <v>4</v>
      </c>
      <c r="AT54" s="11">
        <v>4</v>
      </c>
      <c r="AU54" s="11">
        <v>4</v>
      </c>
      <c r="AV54" s="11">
        <v>4</v>
      </c>
      <c r="AW54" s="11">
        <v>4</v>
      </c>
      <c r="AX54" s="11">
        <v>4</v>
      </c>
      <c r="AY54" s="11">
        <v>4</v>
      </c>
      <c r="AZ54" s="11">
        <v>4</v>
      </c>
      <c r="BA54" s="11">
        <v>4</v>
      </c>
      <c r="BB54" s="11">
        <v>4</v>
      </c>
      <c r="BC54" s="11">
        <v>4</v>
      </c>
      <c r="BD54" s="11">
        <v>4</v>
      </c>
      <c r="BE54" s="11">
        <v>6.6</v>
      </c>
      <c r="BF54" s="11">
        <v>5.67</v>
      </c>
      <c r="BG54" s="11">
        <v>5.67</v>
      </c>
      <c r="BH54" s="11">
        <v>5.67</v>
      </c>
      <c r="BI54" s="11">
        <v>5.67</v>
      </c>
      <c r="BJ54" s="11">
        <v>5.67</v>
      </c>
      <c r="BK54" s="11">
        <v>5.67</v>
      </c>
      <c r="BL54" s="11">
        <v>5.67</v>
      </c>
      <c r="BM54" s="11">
        <v>5.67</v>
      </c>
      <c r="BN54" s="12">
        <v>6.6</v>
      </c>
      <c r="BO54" s="11">
        <v>5.0154098360655999</v>
      </c>
      <c r="BP54" s="11"/>
      <c r="BQ54" s="11"/>
      <c r="BR54" s="11"/>
    </row>
    <row r="55" spans="1:70" ht="14.25" customHeight="1" x14ac:dyDescent="0.35">
      <c r="A55" s="3" t="s">
        <v>108</v>
      </c>
      <c r="B55" s="3" t="s">
        <v>60</v>
      </c>
      <c r="C55" s="10">
        <v>7290000072623</v>
      </c>
      <c r="D55" s="11">
        <v>8</v>
      </c>
      <c r="E55" s="11">
        <v>8</v>
      </c>
      <c r="F55" s="11">
        <v>8</v>
      </c>
      <c r="G55" s="11">
        <v>8</v>
      </c>
      <c r="H55" s="11"/>
      <c r="I55" s="11">
        <v>8</v>
      </c>
      <c r="J55" s="11">
        <v>8</v>
      </c>
      <c r="K55" s="11">
        <v>8</v>
      </c>
      <c r="L55" s="11">
        <v>8</v>
      </c>
      <c r="M55" s="11">
        <v>8</v>
      </c>
      <c r="N55" s="11">
        <v>8</v>
      </c>
      <c r="O55" s="11">
        <v>8</v>
      </c>
      <c r="P55" s="11">
        <v>8</v>
      </c>
      <c r="Q55" s="11">
        <v>8</v>
      </c>
      <c r="R55" s="11">
        <v>8</v>
      </c>
      <c r="S55" s="11">
        <v>8</v>
      </c>
      <c r="T55" s="11">
        <v>8</v>
      </c>
      <c r="U55" s="11">
        <v>8</v>
      </c>
      <c r="V55" s="11">
        <v>8</v>
      </c>
      <c r="W55" s="11">
        <v>8</v>
      </c>
      <c r="X55" s="11">
        <v>8</v>
      </c>
      <c r="Y55" s="11">
        <v>8</v>
      </c>
      <c r="Z55" s="11">
        <v>8</v>
      </c>
      <c r="AA55" s="11">
        <v>8</v>
      </c>
      <c r="AB55" s="11">
        <v>8</v>
      </c>
      <c r="AC55" s="11">
        <v>8</v>
      </c>
      <c r="AD55" s="11">
        <v>8</v>
      </c>
      <c r="AE55" s="11">
        <v>8</v>
      </c>
      <c r="AF55" s="11">
        <v>8</v>
      </c>
      <c r="AG55" s="11">
        <v>8</v>
      </c>
      <c r="AH55" s="11">
        <v>8</v>
      </c>
      <c r="AI55" s="11">
        <v>8</v>
      </c>
      <c r="AJ55" s="11">
        <v>8.8000000000000007</v>
      </c>
      <c r="AK55" s="11">
        <v>8</v>
      </c>
      <c r="AL55" s="11">
        <v>8</v>
      </c>
      <c r="AM55" s="11">
        <v>8</v>
      </c>
      <c r="AN55" s="11">
        <v>8</v>
      </c>
      <c r="AO55" s="11">
        <v>8</v>
      </c>
      <c r="AP55" s="11">
        <v>8</v>
      </c>
      <c r="AQ55" s="11">
        <v>8</v>
      </c>
      <c r="AR55" s="11">
        <v>8</v>
      </c>
      <c r="AS55" s="11">
        <v>8</v>
      </c>
      <c r="AT55" s="11">
        <v>8</v>
      </c>
      <c r="AU55" s="11">
        <v>8</v>
      </c>
      <c r="AV55" s="11">
        <v>8</v>
      </c>
      <c r="AW55" s="11">
        <v>8</v>
      </c>
      <c r="AX55" s="11">
        <v>8</v>
      </c>
      <c r="AY55" s="11">
        <v>8</v>
      </c>
      <c r="AZ55" s="11">
        <v>8</v>
      </c>
      <c r="BA55" s="11">
        <v>8</v>
      </c>
      <c r="BB55" s="11">
        <v>8</v>
      </c>
      <c r="BC55" s="11">
        <v>8</v>
      </c>
      <c r="BD55" s="11">
        <v>8</v>
      </c>
      <c r="BE55" s="11">
        <v>8.9</v>
      </c>
      <c r="BF55" s="11">
        <v>8.9</v>
      </c>
      <c r="BG55" s="11">
        <v>8.9</v>
      </c>
      <c r="BH55" s="11">
        <v>8.9</v>
      </c>
      <c r="BI55" s="11">
        <v>8.9</v>
      </c>
      <c r="BJ55" s="11">
        <v>8.9</v>
      </c>
      <c r="BK55" s="11">
        <v>8.9</v>
      </c>
      <c r="BL55" s="11">
        <v>8.9</v>
      </c>
      <c r="BM55" s="11">
        <v>8.9</v>
      </c>
      <c r="BN55" s="12">
        <v>8.9</v>
      </c>
      <c r="BO55" s="11">
        <v>8.1459016393443004</v>
      </c>
      <c r="BP55" s="11"/>
      <c r="BQ55" s="11"/>
      <c r="BR55" s="11"/>
    </row>
    <row r="56" spans="1:70" ht="14.25" customHeight="1" x14ac:dyDescent="0.35">
      <c r="A56" s="3" t="s">
        <v>108</v>
      </c>
      <c r="B56" s="3" t="s">
        <v>61</v>
      </c>
      <c r="C56" s="10">
        <v>7290000072753</v>
      </c>
      <c r="D56" s="11">
        <v>24.9</v>
      </c>
      <c r="E56" s="11">
        <v>24.9</v>
      </c>
      <c r="F56" s="11">
        <v>24.9</v>
      </c>
      <c r="G56" s="11">
        <v>24.9</v>
      </c>
      <c r="H56" s="11"/>
      <c r="I56" s="11">
        <v>24.9</v>
      </c>
      <c r="J56" s="11">
        <v>24.9</v>
      </c>
      <c r="K56" s="11">
        <v>24.9</v>
      </c>
      <c r="L56" s="11">
        <v>24.9</v>
      </c>
      <c r="M56" s="11">
        <v>24.9</v>
      </c>
      <c r="N56" s="11">
        <v>24.9</v>
      </c>
      <c r="O56" s="11">
        <v>24.9</v>
      </c>
      <c r="P56" s="11">
        <v>24.9</v>
      </c>
      <c r="Q56" s="11">
        <v>24.9</v>
      </c>
      <c r="R56" s="11">
        <v>24.9</v>
      </c>
      <c r="S56" s="11">
        <v>24.9</v>
      </c>
      <c r="T56" s="11">
        <v>24.9</v>
      </c>
      <c r="U56" s="11">
        <v>24.9</v>
      </c>
      <c r="V56" s="11">
        <v>24.9</v>
      </c>
      <c r="W56" s="11">
        <v>24.9</v>
      </c>
      <c r="X56" s="11">
        <v>24.9</v>
      </c>
      <c r="Y56" s="11">
        <v>24.9</v>
      </c>
      <c r="Z56" s="11">
        <v>24.9</v>
      </c>
      <c r="AA56" s="11">
        <v>24.9</v>
      </c>
      <c r="AB56" s="11">
        <v>24.9</v>
      </c>
      <c r="AC56" s="11">
        <v>24.9</v>
      </c>
      <c r="AD56" s="11">
        <v>24.9</v>
      </c>
      <c r="AE56" s="11">
        <v>24.9</v>
      </c>
      <c r="AF56" s="11">
        <v>24.9</v>
      </c>
      <c r="AG56" s="11">
        <v>24.9</v>
      </c>
      <c r="AH56" s="11">
        <v>24.9</v>
      </c>
      <c r="AI56" s="11">
        <v>24.9</v>
      </c>
      <c r="AJ56" s="11">
        <v>29.9</v>
      </c>
      <c r="AK56" s="11">
        <v>29.9</v>
      </c>
      <c r="AL56" s="11">
        <v>29.9</v>
      </c>
      <c r="AM56" s="11">
        <v>29.9</v>
      </c>
      <c r="AN56" s="11">
        <v>29.9</v>
      </c>
      <c r="AO56" s="11">
        <v>29.9</v>
      </c>
      <c r="AP56" s="11">
        <v>29.9</v>
      </c>
      <c r="AQ56" s="11">
        <v>29.9</v>
      </c>
      <c r="AR56" s="11">
        <v>29.9</v>
      </c>
      <c r="AS56" s="11">
        <v>29.9</v>
      </c>
      <c r="AT56" s="11">
        <v>29.9</v>
      </c>
      <c r="AU56" s="11">
        <v>29.9</v>
      </c>
      <c r="AV56" s="11">
        <v>29.9</v>
      </c>
      <c r="AW56" s="11">
        <v>29.9</v>
      </c>
      <c r="AX56" s="11">
        <v>29.9</v>
      </c>
      <c r="AY56" s="11">
        <v>29.9</v>
      </c>
      <c r="AZ56" s="11">
        <v>29.9</v>
      </c>
      <c r="BA56" s="11">
        <v>29.9</v>
      </c>
      <c r="BB56" s="11">
        <v>29.9</v>
      </c>
      <c r="BC56" s="11">
        <v>29.9</v>
      </c>
      <c r="BD56" s="11">
        <v>29.9</v>
      </c>
      <c r="BE56" s="11">
        <v>29.9</v>
      </c>
      <c r="BF56" s="11">
        <v>29.9</v>
      </c>
      <c r="BG56" s="11">
        <v>29.9</v>
      </c>
      <c r="BH56" s="11">
        <v>29.9</v>
      </c>
      <c r="BI56" s="11">
        <v>29.9</v>
      </c>
      <c r="BJ56" s="11">
        <v>29.9</v>
      </c>
      <c r="BK56" s="11">
        <v>29.9</v>
      </c>
      <c r="BL56" s="11">
        <v>29.9</v>
      </c>
      <c r="BM56" s="11">
        <v>29.9</v>
      </c>
      <c r="BN56" s="12">
        <v>29.9</v>
      </c>
      <c r="BO56" s="11">
        <v>27.359016393443</v>
      </c>
      <c r="BP56" s="11"/>
      <c r="BQ56" s="11"/>
      <c r="BR56" s="11"/>
    </row>
    <row r="57" spans="1:70" ht="14.25" customHeight="1" x14ac:dyDescent="0.35">
      <c r="A57" s="3" t="s">
        <v>108</v>
      </c>
      <c r="B57" s="3" t="s">
        <v>62</v>
      </c>
      <c r="C57" s="10">
        <v>7290000176420</v>
      </c>
      <c r="D57" s="11">
        <v>19.899999999999999</v>
      </c>
      <c r="E57" s="11">
        <v>19.899999999999999</v>
      </c>
      <c r="F57" s="11">
        <v>19.899999999999999</v>
      </c>
      <c r="G57" s="11">
        <v>19.899999999999999</v>
      </c>
      <c r="H57" s="11"/>
      <c r="I57" s="11">
        <v>19.899999999999999</v>
      </c>
      <c r="J57" s="11">
        <v>19.899999999999999</v>
      </c>
      <c r="K57" s="11">
        <v>19.899999999999999</v>
      </c>
      <c r="L57" s="11">
        <v>19.899999999999999</v>
      </c>
      <c r="M57" s="11">
        <v>19.899999999999999</v>
      </c>
      <c r="N57" s="11">
        <v>19.899999999999999</v>
      </c>
      <c r="O57" s="11">
        <v>19.899999999999999</v>
      </c>
      <c r="P57" s="11">
        <v>19.899999999999999</v>
      </c>
      <c r="Q57" s="11">
        <v>19.899999999999999</v>
      </c>
      <c r="R57" s="11">
        <v>19.899999999999999</v>
      </c>
      <c r="S57" s="11">
        <v>19.899999999999999</v>
      </c>
      <c r="T57" s="11">
        <v>19.899999999999999</v>
      </c>
      <c r="U57" s="11">
        <v>19.899999999999999</v>
      </c>
      <c r="V57" s="11">
        <v>19.899999999999999</v>
      </c>
      <c r="W57" s="11">
        <v>19.899999999999999</v>
      </c>
      <c r="X57" s="11">
        <v>19.899999999999999</v>
      </c>
      <c r="Y57" s="11">
        <v>19.899999999999999</v>
      </c>
      <c r="Z57" s="11">
        <v>19.899999999999999</v>
      </c>
      <c r="AA57" s="11">
        <v>19.899999999999999</v>
      </c>
      <c r="AB57" s="11">
        <v>19.899999999999999</v>
      </c>
      <c r="AC57" s="11">
        <v>19.899999999999999</v>
      </c>
      <c r="AD57" s="11">
        <v>19.899999999999999</v>
      </c>
      <c r="AE57" s="11">
        <v>19.899999999999999</v>
      </c>
      <c r="AF57" s="11">
        <v>19.899999999999999</v>
      </c>
      <c r="AG57" s="11">
        <v>19.899999999999999</v>
      </c>
      <c r="AH57" s="11">
        <v>19.899999999999999</v>
      </c>
      <c r="AI57" s="11">
        <v>19.899999999999999</v>
      </c>
      <c r="AJ57" s="11">
        <v>20.9</v>
      </c>
      <c r="AK57" s="11">
        <v>19.899999999999999</v>
      </c>
      <c r="AL57" s="11">
        <v>19.899999999999999</v>
      </c>
      <c r="AM57" s="11">
        <v>19.899999999999999</v>
      </c>
      <c r="AN57" s="11">
        <v>19.899999999999999</v>
      </c>
      <c r="AO57" s="11">
        <v>19.899999999999999</v>
      </c>
      <c r="AP57" s="11">
        <v>19.899999999999999</v>
      </c>
      <c r="AQ57" s="11">
        <v>19.899999999999999</v>
      </c>
      <c r="AR57" s="11">
        <v>19.899999999999999</v>
      </c>
      <c r="AS57" s="11">
        <v>19.899999999999999</v>
      </c>
      <c r="AT57" s="11">
        <v>19.899999999999999</v>
      </c>
      <c r="AU57" s="11">
        <v>19.899999999999999</v>
      </c>
      <c r="AV57" s="11">
        <v>19.899999999999999</v>
      </c>
      <c r="AW57" s="11">
        <v>19.899999999999999</v>
      </c>
      <c r="AX57" s="11">
        <v>19.899999999999999</v>
      </c>
      <c r="AY57" s="11">
        <v>19.899999999999999</v>
      </c>
      <c r="AZ57" s="11">
        <v>19.899999999999999</v>
      </c>
      <c r="BA57" s="11">
        <v>19.899999999999999</v>
      </c>
      <c r="BB57" s="11">
        <v>19.899999999999999</v>
      </c>
      <c r="BC57" s="11">
        <v>19.899999999999999</v>
      </c>
      <c r="BD57" s="11">
        <v>19.899999999999999</v>
      </c>
      <c r="BE57" s="11">
        <v>20.9</v>
      </c>
      <c r="BF57" s="11">
        <v>19.899999999999999</v>
      </c>
      <c r="BG57" s="11">
        <v>19.899999999999999</v>
      </c>
      <c r="BH57" s="11">
        <v>19.899999999999999</v>
      </c>
      <c r="BI57" s="11">
        <v>19.899999999999999</v>
      </c>
      <c r="BJ57" s="11">
        <v>19.899999999999999</v>
      </c>
      <c r="BK57" s="11">
        <v>19.899999999999999</v>
      </c>
      <c r="BL57" s="11">
        <v>19.899999999999999</v>
      </c>
      <c r="BM57" s="11">
        <v>19.899999999999999</v>
      </c>
      <c r="BN57" s="12">
        <v>19.899999999999999</v>
      </c>
      <c r="BO57" s="11">
        <v>19.932786885245999</v>
      </c>
      <c r="BP57" s="11"/>
      <c r="BQ57" s="11"/>
      <c r="BR57" s="11"/>
    </row>
    <row r="58" spans="1:70" ht="14.25" customHeight="1" x14ac:dyDescent="0.35">
      <c r="A58" s="3" t="s">
        <v>108</v>
      </c>
      <c r="B58" s="3" t="s">
        <v>64</v>
      </c>
      <c r="C58" s="10">
        <v>7290000347752</v>
      </c>
      <c r="D58" s="11">
        <v>22.9</v>
      </c>
      <c r="E58" s="11">
        <v>22.9</v>
      </c>
      <c r="F58" s="11">
        <v>22.9</v>
      </c>
      <c r="G58" s="11">
        <v>22.9</v>
      </c>
      <c r="H58" s="11"/>
      <c r="I58" s="11">
        <v>22.9</v>
      </c>
      <c r="J58" s="11">
        <v>22.9</v>
      </c>
      <c r="K58" s="11">
        <v>22.9</v>
      </c>
      <c r="L58" s="11">
        <v>22.9</v>
      </c>
      <c r="M58" s="11">
        <v>22.9</v>
      </c>
      <c r="N58" s="11">
        <v>22.9</v>
      </c>
      <c r="O58" s="11">
        <v>22.9</v>
      </c>
      <c r="P58" s="11">
        <v>20.9</v>
      </c>
      <c r="Q58" s="11">
        <v>20.9</v>
      </c>
      <c r="R58" s="11">
        <v>20.9</v>
      </c>
      <c r="S58" s="11">
        <v>20.9</v>
      </c>
      <c r="T58" s="11">
        <v>20.9</v>
      </c>
      <c r="U58" s="11">
        <v>20.9</v>
      </c>
      <c r="V58" s="11">
        <v>20.9</v>
      </c>
      <c r="W58" s="11">
        <v>20.9</v>
      </c>
      <c r="X58" s="11">
        <v>20.9</v>
      </c>
      <c r="Y58" s="11">
        <v>20.9</v>
      </c>
      <c r="Z58" s="11">
        <v>20.9</v>
      </c>
      <c r="AA58" s="11">
        <v>20.9</v>
      </c>
      <c r="AB58" s="11">
        <v>20.9</v>
      </c>
      <c r="AC58" s="11">
        <v>20.9</v>
      </c>
      <c r="AD58" s="11">
        <v>20.9</v>
      </c>
      <c r="AE58" s="11">
        <v>20.9</v>
      </c>
      <c r="AF58" s="11">
        <v>20.9</v>
      </c>
      <c r="AG58" s="11">
        <v>20.9</v>
      </c>
      <c r="AH58" s="11">
        <v>20.9</v>
      </c>
      <c r="AI58" s="11">
        <v>20.9</v>
      </c>
      <c r="AJ58" s="11">
        <v>22.9</v>
      </c>
      <c r="AK58" s="11">
        <v>22.9</v>
      </c>
      <c r="AL58" s="11">
        <v>20.9</v>
      </c>
      <c r="AM58" s="11">
        <v>20.9</v>
      </c>
      <c r="AN58" s="11">
        <v>20.9</v>
      </c>
      <c r="AO58" s="11">
        <v>20.9</v>
      </c>
      <c r="AP58" s="11">
        <v>20.9</v>
      </c>
      <c r="AQ58" s="11">
        <v>20.9</v>
      </c>
      <c r="AR58" s="11">
        <v>20.9</v>
      </c>
      <c r="AS58" s="11">
        <v>20.9</v>
      </c>
      <c r="AT58" s="11">
        <v>20.9</v>
      </c>
      <c r="AU58" s="11">
        <v>20.9</v>
      </c>
      <c r="AV58" s="11">
        <v>20.9</v>
      </c>
      <c r="AW58" s="11">
        <v>20.9</v>
      </c>
      <c r="AX58" s="11">
        <v>20.9</v>
      </c>
      <c r="AY58" s="11">
        <v>20.9</v>
      </c>
      <c r="AZ58" s="11">
        <v>20.9</v>
      </c>
      <c r="BA58" s="11">
        <v>20.9</v>
      </c>
      <c r="BB58" s="11">
        <v>20.9</v>
      </c>
      <c r="BC58" s="11">
        <v>20.9</v>
      </c>
      <c r="BD58" s="11">
        <v>20.9</v>
      </c>
      <c r="BE58" s="11">
        <v>20.9</v>
      </c>
      <c r="BF58" s="11">
        <v>21</v>
      </c>
      <c r="BG58" s="11">
        <v>21</v>
      </c>
      <c r="BH58" s="11">
        <v>21</v>
      </c>
      <c r="BI58" s="11">
        <v>21</v>
      </c>
      <c r="BJ58" s="11">
        <v>21</v>
      </c>
      <c r="BK58" s="11">
        <v>21</v>
      </c>
      <c r="BL58" s="11">
        <v>21</v>
      </c>
      <c r="BM58" s="11">
        <v>21</v>
      </c>
      <c r="BN58" s="12">
        <v>22.9</v>
      </c>
      <c r="BO58" s="11">
        <v>21.339344262295</v>
      </c>
      <c r="BP58" s="11"/>
      <c r="BQ58" s="11"/>
      <c r="BR58" s="11"/>
    </row>
    <row r="59" spans="1:70" ht="14.25" customHeight="1" x14ac:dyDescent="0.35">
      <c r="A59" s="3" t="s">
        <v>108</v>
      </c>
      <c r="B59" s="3" t="s">
        <v>65</v>
      </c>
      <c r="C59" s="10">
        <v>7290000104836</v>
      </c>
      <c r="D59" s="11">
        <v>14.93</v>
      </c>
      <c r="E59" s="11">
        <v>14.93</v>
      </c>
      <c r="F59" s="11">
        <v>14.25</v>
      </c>
      <c r="G59" s="11">
        <v>14.25</v>
      </c>
      <c r="H59" s="11"/>
      <c r="I59" s="11">
        <v>14</v>
      </c>
      <c r="J59" s="11">
        <v>14.55</v>
      </c>
      <c r="K59" s="11">
        <v>12.9</v>
      </c>
      <c r="L59" s="11">
        <v>12.9</v>
      </c>
      <c r="M59" s="11">
        <v>12.9</v>
      </c>
      <c r="N59" s="11">
        <v>12.9</v>
      </c>
      <c r="O59" s="11">
        <v>12.9</v>
      </c>
      <c r="P59" s="11">
        <v>12.9</v>
      </c>
      <c r="Q59" s="11">
        <v>12.9</v>
      </c>
      <c r="R59" s="11">
        <v>10.9</v>
      </c>
      <c r="S59" s="11">
        <v>9.9</v>
      </c>
      <c r="T59" s="11">
        <v>9.9</v>
      </c>
      <c r="U59" s="11">
        <v>9.9</v>
      </c>
      <c r="V59" s="11">
        <v>9.9</v>
      </c>
      <c r="W59" s="11">
        <v>9.9</v>
      </c>
      <c r="X59" s="11">
        <v>9.9</v>
      </c>
      <c r="Y59" s="11">
        <v>9.9</v>
      </c>
      <c r="Z59" s="11">
        <v>9.9</v>
      </c>
      <c r="AA59" s="11">
        <v>9.9</v>
      </c>
      <c r="AB59" s="11">
        <v>9.9</v>
      </c>
      <c r="AC59" s="11">
        <v>9.9</v>
      </c>
      <c r="AD59" s="11">
        <v>9.9</v>
      </c>
      <c r="AE59" s="11">
        <v>9.9</v>
      </c>
      <c r="AF59" s="11">
        <v>9.9</v>
      </c>
      <c r="AG59" s="11">
        <v>9.9</v>
      </c>
      <c r="AH59" s="11">
        <v>9.9</v>
      </c>
      <c r="AI59" s="11">
        <v>9.9</v>
      </c>
      <c r="AJ59" s="11">
        <v>13.2</v>
      </c>
      <c r="AK59" s="11">
        <v>9.9</v>
      </c>
      <c r="AL59" s="11">
        <v>13.25</v>
      </c>
      <c r="AM59" s="11">
        <v>13.25</v>
      </c>
      <c r="AN59" s="11">
        <v>11.58</v>
      </c>
      <c r="AO59" s="11">
        <v>11.58</v>
      </c>
      <c r="AP59" s="11">
        <v>11.58</v>
      </c>
      <c r="AQ59" s="11">
        <v>11.58</v>
      </c>
      <c r="AR59" s="11">
        <v>11.58</v>
      </c>
      <c r="AS59" s="11">
        <v>11.58</v>
      </c>
      <c r="AT59" s="11">
        <v>11.58</v>
      </c>
      <c r="AU59" s="11">
        <v>9.9</v>
      </c>
      <c r="AV59" s="11">
        <v>9.9</v>
      </c>
      <c r="AW59" s="11">
        <v>9.9</v>
      </c>
      <c r="AX59" s="11">
        <v>9.9</v>
      </c>
      <c r="AY59" s="11">
        <v>9.9</v>
      </c>
      <c r="AZ59" s="11">
        <v>9.9</v>
      </c>
      <c r="BA59" s="11">
        <v>9.9</v>
      </c>
      <c r="BB59" s="11">
        <v>9.9</v>
      </c>
      <c r="BC59" s="11">
        <v>9.9</v>
      </c>
      <c r="BD59" s="11">
        <v>9.9</v>
      </c>
      <c r="BE59" s="11">
        <v>13.2</v>
      </c>
      <c r="BF59" s="11">
        <v>17.670000000000002</v>
      </c>
      <c r="BG59" s="11">
        <v>17.670000000000002</v>
      </c>
      <c r="BH59" s="11">
        <v>17.670000000000002</v>
      </c>
      <c r="BI59" s="11">
        <v>17.670000000000002</v>
      </c>
      <c r="BJ59" s="11">
        <v>17.670000000000002</v>
      </c>
      <c r="BK59" s="11">
        <v>17.670000000000002</v>
      </c>
      <c r="BL59" s="11">
        <v>17.670000000000002</v>
      </c>
      <c r="BM59" s="11">
        <v>19.899999999999999</v>
      </c>
      <c r="BN59" s="12">
        <v>19.899999999999999</v>
      </c>
      <c r="BO59" s="11">
        <v>12.178032786885</v>
      </c>
      <c r="BP59" s="11"/>
      <c r="BQ59" s="11"/>
      <c r="BR59" s="11"/>
    </row>
    <row r="60" spans="1:70" ht="14.25" customHeight="1" x14ac:dyDescent="0.35">
      <c r="A60" s="3" t="s">
        <v>108</v>
      </c>
      <c r="B60" s="3" t="s">
        <v>66</v>
      </c>
      <c r="C60" s="10">
        <v>7290000107295</v>
      </c>
      <c r="D60" s="11">
        <v>18.68</v>
      </c>
      <c r="E60" s="11">
        <v>18.68</v>
      </c>
      <c r="F60" s="11">
        <v>18.68</v>
      </c>
      <c r="G60" s="11">
        <v>18.68</v>
      </c>
      <c r="H60" s="11"/>
      <c r="I60" s="11">
        <v>18.68</v>
      </c>
      <c r="J60" s="11">
        <v>18.68</v>
      </c>
      <c r="K60" s="11">
        <v>18.68</v>
      </c>
      <c r="L60" s="11">
        <v>18.68</v>
      </c>
      <c r="M60" s="11">
        <v>18.68</v>
      </c>
      <c r="N60" s="11">
        <v>18.68</v>
      </c>
      <c r="O60" s="11">
        <v>18.68</v>
      </c>
      <c r="P60" s="11">
        <v>18.68</v>
      </c>
      <c r="Q60" s="11">
        <v>18.68</v>
      </c>
      <c r="R60" s="11">
        <v>18.68</v>
      </c>
      <c r="S60" s="11">
        <v>18.68</v>
      </c>
      <c r="T60" s="11">
        <v>18.68</v>
      </c>
      <c r="U60" s="11">
        <v>18.68</v>
      </c>
      <c r="V60" s="11">
        <v>18.68</v>
      </c>
      <c r="W60" s="11">
        <v>18.68</v>
      </c>
      <c r="X60" s="11">
        <v>18.68</v>
      </c>
      <c r="Y60" s="11">
        <v>18.68</v>
      </c>
      <c r="Z60" s="11">
        <v>18.68</v>
      </c>
      <c r="AA60" s="11">
        <v>18.68</v>
      </c>
      <c r="AB60" s="11">
        <v>18.68</v>
      </c>
      <c r="AC60" s="11">
        <v>18.68</v>
      </c>
      <c r="AD60" s="11">
        <v>18.68</v>
      </c>
      <c r="AE60" s="11">
        <v>18.68</v>
      </c>
      <c r="AF60" s="11">
        <v>18.68</v>
      </c>
      <c r="AG60" s="11">
        <v>18.68</v>
      </c>
      <c r="AH60" s="11">
        <v>18.68</v>
      </c>
      <c r="AI60" s="11">
        <v>18.68</v>
      </c>
      <c r="AJ60" s="11">
        <v>24.9</v>
      </c>
      <c r="AK60" s="11">
        <v>18.68</v>
      </c>
      <c r="AL60" s="11">
        <v>18.68</v>
      </c>
      <c r="AM60" s="11">
        <v>18.68</v>
      </c>
      <c r="AN60" s="11">
        <v>18.68</v>
      </c>
      <c r="AO60" s="11">
        <v>18.68</v>
      </c>
      <c r="AP60" s="11">
        <v>18.68</v>
      </c>
      <c r="AQ60" s="11">
        <v>18.68</v>
      </c>
      <c r="AR60" s="11">
        <v>18.68</v>
      </c>
      <c r="AS60" s="11">
        <v>18.68</v>
      </c>
      <c r="AT60" s="11">
        <v>18.68</v>
      </c>
      <c r="AU60" s="11">
        <v>18.68</v>
      </c>
      <c r="AV60" s="11">
        <v>18.68</v>
      </c>
      <c r="AW60" s="11">
        <v>18.68</v>
      </c>
      <c r="AX60" s="11">
        <v>18.68</v>
      </c>
      <c r="AY60" s="11">
        <v>18.68</v>
      </c>
      <c r="AZ60" s="11">
        <v>18.68</v>
      </c>
      <c r="BA60" s="11">
        <v>18.68</v>
      </c>
      <c r="BB60" s="11">
        <v>18.68</v>
      </c>
      <c r="BC60" s="11">
        <v>18.68</v>
      </c>
      <c r="BD60" s="11">
        <v>18.68</v>
      </c>
      <c r="BE60" s="11">
        <v>24.9</v>
      </c>
      <c r="BF60" s="11">
        <v>24.9</v>
      </c>
      <c r="BG60" s="11">
        <v>24.9</v>
      </c>
      <c r="BH60" s="11">
        <v>24.9</v>
      </c>
      <c r="BI60" s="11">
        <v>24.9</v>
      </c>
      <c r="BJ60" s="11">
        <v>24.9</v>
      </c>
      <c r="BK60" s="11">
        <v>24.9</v>
      </c>
      <c r="BL60" s="11">
        <v>24.9</v>
      </c>
      <c r="BM60" s="11">
        <v>24.9</v>
      </c>
      <c r="BN60" s="12">
        <v>24.9</v>
      </c>
      <c r="BO60" s="11">
        <v>19.699672131147999</v>
      </c>
      <c r="BP60" s="11"/>
      <c r="BQ60" s="11"/>
      <c r="BR60" s="11"/>
    </row>
    <row r="61" spans="1:70" ht="14.25" customHeight="1" x14ac:dyDescent="0.35">
      <c r="A61" s="3" t="s">
        <v>108</v>
      </c>
      <c r="B61" s="3" t="s">
        <v>67</v>
      </c>
      <c r="C61" s="10">
        <v>7290000207162</v>
      </c>
      <c r="D61" s="11">
        <v>1.82</v>
      </c>
      <c r="E61" s="11">
        <v>1.67</v>
      </c>
      <c r="F61" s="11">
        <v>1.7</v>
      </c>
      <c r="G61" s="11">
        <v>1.7</v>
      </c>
      <c r="H61" s="11"/>
      <c r="I61" s="11">
        <v>1.67</v>
      </c>
      <c r="J61" s="11">
        <v>1.67</v>
      </c>
      <c r="K61" s="11">
        <v>1.67</v>
      </c>
      <c r="L61" s="11">
        <v>1.67</v>
      </c>
      <c r="M61" s="11">
        <v>1.67</v>
      </c>
      <c r="N61" s="11">
        <v>1.67</v>
      </c>
      <c r="O61" s="11">
        <v>1.67</v>
      </c>
      <c r="P61" s="11">
        <v>1.67</v>
      </c>
      <c r="Q61" s="11">
        <v>1.67</v>
      </c>
      <c r="R61" s="11">
        <v>1.67</v>
      </c>
      <c r="S61" s="11">
        <v>1.67</v>
      </c>
      <c r="T61" s="11">
        <v>1.67</v>
      </c>
      <c r="U61" s="11">
        <v>1.67</v>
      </c>
      <c r="V61" s="11">
        <v>1.67</v>
      </c>
      <c r="W61" s="11">
        <v>1.67</v>
      </c>
      <c r="X61" s="11">
        <v>1.67</v>
      </c>
      <c r="Y61" s="11">
        <v>1.67</v>
      </c>
      <c r="Z61" s="11">
        <v>1.67</v>
      </c>
      <c r="AA61" s="11">
        <v>1.67</v>
      </c>
      <c r="AB61" s="11">
        <v>1.67</v>
      </c>
      <c r="AC61" s="11">
        <v>1.67</v>
      </c>
      <c r="AD61" s="11">
        <v>1.67</v>
      </c>
      <c r="AE61" s="11">
        <v>1.67</v>
      </c>
      <c r="AF61" s="11">
        <v>1.67</v>
      </c>
      <c r="AG61" s="11">
        <v>1.67</v>
      </c>
      <c r="AH61" s="11">
        <v>1.67</v>
      </c>
      <c r="AI61" s="11">
        <v>1.67</v>
      </c>
      <c r="AJ61" s="11">
        <v>2.5</v>
      </c>
      <c r="AK61" s="11">
        <v>1.75</v>
      </c>
      <c r="AL61" s="11">
        <v>1.75</v>
      </c>
      <c r="AM61" s="11">
        <v>1.75</v>
      </c>
      <c r="AN61" s="11">
        <v>1.75</v>
      </c>
      <c r="AO61" s="11">
        <v>1.75</v>
      </c>
      <c r="AP61" s="11">
        <v>1.75</v>
      </c>
      <c r="AQ61" s="11">
        <v>1.75</v>
      </c>
      <c r="AR61" s="11">
        <v>1.75</v>
      </c>
      <c r="AS61" s="11">
        <v>1.75</v>
      </c>
      <c r="AT61" s="11">
        <v>1.75</v>
      </c>
      <c r="AU61" s="11">
        <v>1.75</v>
      </c>
      <c r="AV61" s="11">
        <v>1.75</v>
      </c>
      <c r="AW61" s="11">
        <v>1.75</v>
      </c>
      <c r="AX61" s="11">
        <v>1.75</v>
      </c>
      <c r="AY61" s="11">
        <v>1.75</v>
      </c>
      <c r="AZ61" s="11">
        <v>1.75</v>
      </c>
      <c r="BA61" s="11">
        <v>1.75</v>
      </c>
      <c r="BB61" s="11">
        <v>1.75</v>
      </c>
      <c r="BC61" s="11">
        <v>1.75</v>
      </c>
      <c r="BD61" s="11">
        <v>1.75</v>
      </c>
      <c r="BE61" s="11">
        <v>2.5</v>
      </c>
      <c r="BF61" s="11">
        <v>1.86</v>
      </c>
      <c r="BG61" s="11">
        <v>1.86</v>
      </c>
      <c r="BH61" s="11">
        <v>1.86</v>
      </c>
      <c r="BI61" s="11">
        <v>1.86</v>
      </c>
      <c r="BJ61" s="11">
        <v>1.86</v>
      </c>
      <c r="BK61" s="11">
        <v>1.86</v>
      </c>
      <c r="BL61" s="11">
        <v>1.86</v>
      </c>
      <c r="BM61" s="11">
        <v>1.86</v>
      </c>
      <c r="BN61" s="12">
        <v>1.86</v>
      </c>
      <c r="BO61" s="11">
        <v>1.7518032786885001</v>
      </c>
      <c r="BP61" s="11"/>
      <c r="BQ61" s="11"/>
      <c r="BR61" s="11"/>
    </row>
    <row r="62" spans="1:70" ht="14.25" customHeight="1" x14ac:dyDescent="0.35">
      <c r="A62" s="3" t="s">
        <v>108</v>
      </c>
      <c r="B62" s="3" t="s">
        <v>68</v>
      </c>
      <c r="C62" s="10">
        <v>7290005287206</v>
      </c>
      <c r="D62" s="11">
        <v>23.95</v>
      </c>
      <c r="E62" s="11">
        <v>23.95</v>
      </c>
      <c r="F62" s="11">
        <v>23.48</v>
      </c>
      <c r="G62" s="11">
        <v>23.48</v>
      </c>
      <c r="H62" s="11"/>
      <c r="I62" s="11">
        <v>22.9</v>
      </c>
      <c r="J62" s="11">
        <v>22.9</v>
      </c>
      <c r="K62" s="11">
        <v>22.9</v>
      </c>
      <c r="L62" s="11">
        <v>22.9</v>
      </c>
      <c r="M62" s="11">
        <v>22.9</v>
      </c>
      <c r="N62" s="11">
        <v>22.9</v>
      </c>
      <c r="O62" s="11">
        <v>22.9</v>
      </c>
      <c r="P62" s="11">
        <v>22.9</v>
      </c>
      <c r="Q62" s="11">
        <v>22.9</v>
      </c>
      <c r="R62" s="11">
        <v>22.9</v>
      </c>
      <c r="S62" s="11">
        <v>22.9</v>
      </c>
      <c r="T62" s="11">
        <v>22.9</v>
      </c>
      <c r="U62" s="11">
        <v>22.9</v>
      </c>
      <c r="V62" s="11">
        <v>22.9</v>
      </c>
      <c r="W62" s="11">
        <v>22.9</v>
      </c>
      <c r="X62" s="11">
        <v>22.9</v>
      </c>
      <c r="Y62" s="11">
        <v>22.9</v>
      </c>
      <c r="Z62" s="11">
        <v>22.9</v>
      </c>
      <c r="AA62" s="11">
        <v>22.9</v>
      </c>
      <c r="AB62" s="11">
        <v>22.9</v>
      </c>
      <c r="AC62" s="11">
        <v>22.9</v>
      </c>
      <c r="AD62" s="11">
        <v>22.9</v>
      </c>
      <c r="AE62" s="11">
        <v>22.9</v>
      </c>
      <c r="AF62" s="11">
        <v>22.9</v>
      </c>
      <c r="AG62" s="11">
        <v>22.9</v>
      </c>
      <c r="AH62" s="11">
        <v>22.9</v>
      </c>
      <c r="AI62" s="11">
        <v>22.9</v>
      </c>
      <c r="AJ62" s="11">
        <v>25.9</v>
      </c>
      <c r="AK62" s="11">
        <v>23.95</v>
      </c>
      <c r="AL62" s="11">
        <v>23.95</v>
      </c>
      <c r="AM62" s="11">
        <v>22.9</v>
      </c>
      <c r="AN62" s="11">
        <v>22.9</v>
      </c>
      <c r="AO62" s="11">
        <v>22.9</v>
      </c>
      <c r="AP62" s="11">
        <v>22.9</v>
      </c>
      <c r="AQ62" s="11">
        <v>22.9</v>
      </c>
      <c r="AR62" s="11">
        <v>22.9</v>
      </c>
      <c r="AS62" s="11">
        <v>22.9</v>
      </c>
      <c r="AT62" s="11">
        <v>22.9</v>
      </c>
      <c r="AU62" s="11">
        <v>22.9</v>
      </c>
      <c r="AV62" s="11">
        <v>22.9</v>
      </c>
      <c r="AW62" s="11">
        <v>22.9</v>
      </c>
      <c r="AX62" s="11">
        <v>22.9</v>
      </c>
      <c r="AY62" s="11">
        <v>22.9</v>
      </c>
      <c r="AZ62" s="11">
        <v>22.9</v>
      </c>
      <c r="BA62" s="11">
        <v>22.9</v>
      </c>
      <c r="BB62" s="11">
        <v>22.9</v>
      </c>
      <c r="BC62" s="11">
        <v>22.9</v>
      </c>
      <c r="BD62" s="11">
        <v>22.9</v>
      </c>
      <c r="BE62" s="11">
        <v>22.9</v>
      </c>
      <c r="BF62" s="11">
        <v>25.9</v>
      </c>
      <c r="BG62" s="11">
        <v>25.9</v>
      </c>
      <c r="BH62" s="11">
        <v>25.9</v>
      </c>
      <c r="BI62" s="11">
        <v>25.9</v>
      </c>
      <c r="BJ62" s="11">
        <v>25.9</v>
      </c>
      <c r="BK62" s="11">
        <v>25.9</v>
      </c>
      <c r="BL62" s="11">
        <v>25.9</v>
      </c>
      <c r="BM62" s="11">
        <v>24.9</v>
      </c>
      <c r="BN62" s="12">
        <v>25.9</v>
      </c>
      <c r="BO62" s="11">
        <v>23.414098360655998</v>
      </c>
      <c r="BP62" s="11"/>
      <c r="BQ62" s="11"/>
      <c r="BR62" s="11"/>
    </row>
    <row r="63" spans="1:70" ht="14.25" customHeight="1" x14ac:dyDescent="0.35">
      <c r="A63" s="3" t="s">
        <v>108</v>
      </c>
      <c r="B63" s="3" t="s">
        <v>109</v>
      </c>
      <c r="C63" s="10">
        <v>7290003427154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>
        <v>33</v>
      </c>
      <c r="S63" s="11">
        <v>33</v>
      </c>
      <c r="T63" s="11">
        <v>33</v>
      </c>
      <c r="U63" s="11">
        <v>33</v>
      </c>
      <c r="V63" s="11">
        <v>33</v>
      </c>
      <c r="W63" s="11">
        <v>33</v>
      </c>
      <c r="X63" s="11">
        <v>33</v>
      </c>
      <c r="Y63" s="11">
        <v>33</v>
      </c>
      <c r="Z63" s="11">
        <v>33</v>
      </c>
      <c r="AA63" s="11">
        <v>33</v>
      </c>
      <c r="AB63" s="11">
        <v>33</v>
      </c>
      <c r="AC63" s="11">
        <v>33</v>
      </c>
      <c r="AD63" s="11">
        <v>33</v>
      </c>
      <c r="AE63" s="11">
        <v>33</v>
      </c>
      <c r="AF63" s="11">
        <v>33</v>
      </c>
      <c r="AG63" s="11">
        <v>33</v>
      </c>
      <c r="AH63" s="11">
        <v>33</v>
      </c>
      <c r="AI63" s="11">
        <v>33</v>
      </c>
      <c r="AJ63" s="11">
        <v>40.9</v>
      </c>
      <c r="AK63" s="11">
        <v>40.9</v>
      </c>
      <c r="AL63" s="11">
        <v>38.9</v>
      </c>
      <c r="AM63" s="11">
        <v>38.9</v>
      </c>
      <c r="AN63" s="11">
        <v>38.9</v>
      </c>
      <c r="AO63" s="11">
        <v>38.9</v>
      </c>
      <c r="AP63" s="11">
        <v>38.9</v>
      </c>
      <c r="AQ63" s="11">
        <v>38.9</v>
      </c>
      <c r="AR63" s="11">
        <v>38.9</v>
      </c>
      <c r="AS63" s="11">
        <v>38.9</v>
      </c>
      <c r="AT63" s="11">
        <v>38.9</v>
      </c>
      <c r="AU63" s="11">
        <v>38.9</v>
      </c>
      <c r="AV63" s="11">
        <v>38.9</v>
      </c>
      <c r="AW63" s="11">
        <v>38.9</v>
      </c>
      <c r="AX63" s="11">
        <v>38.9</v>
      </c>
      <c r="AY63" s="11">
        <v>38.9</v>
      </c>
      <c r="AZ63" s="11">
        <v>38.9</v>
      </c>
      <c r="BA63" s="11">
        <v>38.9</v>
      </c>
      <c r="BB63" s="11">
        <v>38.9</v>
      </c>
      <c r="BC63" s="11">
        <v>38.9</v>
      </c>
      <c r="BD63" s="11">
        <v>38.9</v>
      </c>
      <c r="BE63" s="11">
        <v>38.9</v>
      </c>
      <c r="BF63" s="11">
        <v>38.9</v>
      </c>
      <c r="BG63" s="11">
        <v>38.9</v>
      </c>
      <c r="BH63" s="11">
        <v>38.9</v>
      </c>
      <c r="BI63" s="11">
        <v>38.9</v>
      </c>
      <c r="BJ63" s="11">
        <v>38.9</v>
      </c>
      <c r="BK63" s="11">
        <v>38.9</v>
      </c>
      <c r="BL63" s="11">
        <v>38.9</v>
      </c>
      <c r="BM63" s="11">
        <v>38.9</v>
      </c>
      <c r="BN63" s="12">
        <v>38.9</v>
      </c>
      <c r="BO63" s="11">
        <v>36.770000000000003</v>
      </c>
      <c r="BP63" s="11"/>
      <c r="BQ63" s="11"/>
      <c r="BR63" s="11"/>
    </row>
    <row r="64" spans="1:70" ht="14.25" customHeight="1" x14ac:dyDescent="0.35">
      <c r="A64" s="3" t="s">
        <v>108</v>
      </c>
      <c r="B64" s="3" t="s">
        <v>70</v>
      </c>
      <c r="C64" s="10">
        <v>7290000416021</v>
      </c>
      <c r="D64" s="11">
        <v>10</v>
      </c>
      <c r="E64" s="11">
        <v>10</v>
      </c>
      <c r="F64" s="11">
        <v>10</v>
      </c>
      <c r="G64" s="11">
        <v>10</v>
      </c>
      <c r="H64" s="11"/>
      <c r="I64" s="11">
        <v>10</v>
      </c>
      <c r="J64" s="11">
        <v>10</v>
      </c>
      <c r="K64" s="11">
        <v>10</v>
      </c>
      <c r="L64" s="11">
        <v>10</v>
      </c>
      <c r="M64" s="11">
        <v>10</v>
      </c>
      <c r="N64" s="11">
        <v>10</v>
      </c>
      <c r="O64" s="11">
        <v>10</v>
      </c>
      <c r="P64" s="11">
        <v>10</v>
      </c>
      <c r="Q64" s="11">
        <v>10</v>
      </c>
      <c r="R64" s="11">
        <v>10</v>
      </c>
      <c r="S64" s="11">
        <v>10</v>
      </c>
      <c r="T64" s="11">
        <v>10</v>
      </c>
      <c r="U64" s="11">
        <v>10</v>
      </c>
      <c r="V64" s="11">
        <v>10</v>
      </c>
      <c r="W64" s="11">
        <v>10</v>
      </c>
      <c r="X64" s="11">
        <v>10</v>
      </c>
      <c r="Y64" s="11">
        <v>10</v>
      </c>
      <c r="Z64" s="11">
        <v>10</v>
      </c>
      <c r="AA64" s="11">
        <v>10</v>
      </c>
      <c r="AB64" s="11">
        <v>10</v>
      </c>
      <c r="AC64" s="11">
        <v>10</v>
      </c>
      <c r="AD64" s="11">
        <v>10</v>
      </c>
      <c r="AE64" s="11">
        <v>10</v>
      </c>
      <c r="AF64" s="11">
        <v>10</v>
      </c>
      <c r="AG64" s="11">
        <v>10</v>
      </c>
      <c r="AH64" s="11">
        <v>10</v>
      </c>
      <c r="AI64" s="11">
        <v>10</v>
      </c>
      <c r="AJ64" s="11">
        <v>11.9</v>
      </c>
      <c r="AK64" s="11">
        <v>11.9</v>
      </c>
      <c r="AL64" s="11">
        <v>10</v>
      </c>
      <c r="AM64" s="11">
        <v>10</v>
      </c>
      <c r="AN64" s="11">
        <v>10</v>
      </c>
      <c r="AO64" s="11">
        <v>10</v>
      </c>
      <c r="AP64" s="11">
        <v>10</v>
      </c>
      <c r="AQ64" s="11">
        <v>10</v>
      </c>
      <c r="AR64" s="11">
        <v>10</v>
      </c>
      <c r="AS64" s="11">
        <v>10</v>
      </c>
      <c r="AT64" s="11">
        <v>10</v>
      </c>
      <c r="AU64" s="11">
        <v>10</v>
      </c>
      <c r="AV64" s="11">
        <v>10</v>
      </c>
      <c r="AW64" s="11">
        <v>10</v>
      </c>
      <c r="AX64" s="11">
        <v>10</v>
      </c>
      <c r="AY64" s="11">
        <v>10</v>
      </c>
      <c r="AZ64" s="11">
        <v>10</v>
      </c>
      <c r="BA64" s="11">
        <v>10</v>
      </c>
      <c r="BB64" s="11">
        <v>10</v>
      </c>
      <c r="BC64" s="11">
        <v>10</v>
      </c>
      <c r="BD64" s="11">
        <v>10</v>
      </c>
      <c r="BE64" s="11">
        <v>10</v>
      </c>
      <c r="BF64" s="11">
        <v>11.9</v>
      </c>
      <c r="BG64" s="11">
        <v>11.9</v>
      </c>
      <c r="BH64" s="11">
        <v>11.9</v>
      </c>
      <c r="BI64" s="11">
        <v>11.9</v>
      </c>
      <c r="BJ64" s="11">
        <v>11.9</v>
      </c>
      <c r="BK64" s="11">
        <v>11.9</v>
      </c>
      <c r="BL64" s="11">
        <v>11.9</v>
      </c>
      <c r="BM64" s="11">
        <v>11.9</v>
      </c>
      <c r="BN64" s="12">
        <v>10</v>
      </c>
      <c r="BO64" s="11">
        <v>10.311475409836</v>
      </c>
      <c r="BP64" s="11"/>
      <c r="BQ64" s="11"/>
      <c r="BR64" s="11"/>
    </row>
    <row r="65" spans="1:70" ht="14.25" customHeight="1" x14ac:dyDescent="0.35">
      <c r="A65" s="3" t="s">
        <v>108</v>
      </c>
      <c r="B65" s="3" t="s">
        <v>71</v>
      </c>
      <c r="C65" s="10">
        <v>7622300617820</v>
      </c>
      <c r="D65" s="11">
        <v>6.9</v>
      </c>
      <c r="E65" s="11">
        <v>6.9</v>
      </c>
      <c r="F65" s="11">
        <v>6.9</v>
      </c>
      <c r="G65" s="11">
        <v>6.9</v>
      </c>
      <c r="H65" s="11"/>
      <c r="I65" s="11">
        <v>6.9</v>
      </c>
      <c r="J65" s="11">
        <v>6.9</v>
      </c>
      <c r="K65" s="11">
        <v>6.9</v>
      </c>
      <c r="L65" s="11">
        <v>6.9</v>
      </c>
      <c r="M65" s="11">
        <v>6.9</v>
      </c>
      <c r="N65" s="11">
        <v>6.9</v>
      </c>
      <c r="O65" s="11">
        <v>6.9</v>
      </c>
      <c r="P65" s="11">
        <v>6.9</v>
      </c>
      <c r="Q65" s="11">
        <v>6.9</v>
      </c>
      <c r="R65" s="11">
        <v>6.9</v>
      </c>
      <c r="S65" s="11">
        <v>6.9</v>
      </c>
      <c r="T65" s="11">
        <v>6.9</v>
      </c>
      <c r="U65" s="11">
        <v>6.9</v>
      </c>
      <c r="V65" s="11">
        <v>6.9</v>
      </c>
      <c r="W65" s="11">
        <v>6.9</v>
      </c>
      <c r="X65" s="11">
        <v>6.9</v>
      </c>
      <c r="Y65" s="11">
        <v>6.9</v>
      </c>
      <c r="Z65" s="11">
        <v>6.9</v>
      </c>
      <c r="AA65" s="11">
        <v>6.9</v>
      </c>
      <c r="AB65" s="11">
        <v>6.9</v>
      </c>
      <c r="AC65" s="11">
        <v>6.9</v>
      </c>
      <c r="AD65" s="11">
        <v>6.9</v>
      </c>
      <c r="AE65" s="11">
        <v>6.9</v>
      </c>
      <c r="AF65" s="11">
        <v>6.9</v>
      </c>
      <c r="AG65" s="11">
        <v>6.9</v>
      </c>
      <c r="AH65" s="11">
        <v>6.9</v>
      </c>
      <c r="AI65" s="11">
        <v>6.9</v>
      </c>
      <c r="AJ65" s="11">
        <v>6.9</v>
      </c>
      <c r="AK65" s="11">
        <v>6.9</v>
      </c>
      <c r="AL65" s="11">
        <v>6.9</v>
      </c>
      <c r="AM65" s="11">
        <v>6.9</v>
      </c>
      <c r="AN65" s="11">
        <v>6.9</v>
      </c>
      <c r="AO65" s="11">
        <v>6.9</v>
      </c>
      <c r="AP65" s="11">
        <v>6.9</v>
      </c>
      <c r="AQ65" s="11">
        <v>6.9</v>
      </c>
      <c r="AR65" s="11">
        <v>6.9</v>
      </c>
      <c r="AS65" s="11">
        <v>6.9</v>
      </c>
      <c r="AT65" s="11">
        <v>6.9</v>
      </c>
      <c r="AU65" s="11">
        <v>6.9</v>
      </c>
      <c r="AV65" s="11">
        <v>6.9</v>
      </c>
      <c r="AW65" s="11">
        <v>6.9</v>
      </c>
      <c r="AX65" s="11">
        <v>6.9</v>
      </c>
      <c r="AY65" s="11">
        <v>6.9</v>
      </c>
      <c r="AZ65" s="11">
        <v>6.9</v>
      </c>
      <c r="BA65" s="11">
        <v>6.9</v>
      </c>
      <c r="BB65" s="11">
        <v>6.9</v>
      </c>
      <c r="BC65" s="11">
        <v>6.9</v>
      </c>
      <c r="BD65" s="11">
        <v>6.9</v>
      </c>
      <c r="BE65" s="11">
        <v>6.9</v>
      </c>
      <c r="BF65" s="11">
        <v>6.9</v>
      </c>
      <c r="BG65" s="11">
        <v>6.9</v>
      </c>
      <c r="BH65" s="11">
        <v>6</v>
      </c>
      <c r="BI65" s="11">
        <v>6</v>
      </c>
      <c r="BJ65" s="11">
        <v>6</v>
      </c>
      <c r="BK65" s="11">
        <v>6</v>
      </c>
      <c r="BL65" s="11">
        <v>6</v>
      </c>
      <c r="BM65" s="11">
        <v>6</v>
      </c>
      <c r="BN65" s="12">
        <v>6</v>
      </c>
      <c r="BO65" s="11">
        <v>6.8114754098360999</v>
      </c>
      <c r="BP65" s="11"/>
      <c r="BQ65" s="11"/>
      <c r="BR65" s="11"/>
    </row>
    <row r="66" spans="1:70" ht="14.25" customHeight="1" x14ac:dyDescent="0.35">
      <c r="A66" s="3" t="s">
        <v>108</v>
      </c>
      <c r="B66" s="3" t="s">
        <v>72</v>
      </c>
      <c r="C66" s="10">
        <v>7622201801809</v>
      </c>
      <c r="D66" s="11">
        <v>6.9</v>
      </c>
      <c r="E66" s="11">
        <v>6.9</v>
      </c>
      <c r="F66" s="11">
        <v>6.9</v>
      </c>
      <c r="G66" s="11">
        <v>6.9</v>
      </c>
      <c r="H66" s="11"/>
      <c r="I66" s="11">
        <v>6.9</v>
      </c>
      <c r="J66" s="11">
        <v>6.9</v>
      </c>
      <c r="K66" s="11">
        <v>6.9</v>
      </c>
      <c r="L66" s="11">
        <v>6.9</v>
      </c>
      <c r="M66" s="11">
        <v>6.9</v>
      </c>
      <c r="N66" s="11">
        <v>6.9</v>
      </c>
      <c r="O66" s="11">
        <v>6.9</v>
      </c>
      <c r="P66" s="11">
        <v>6.9</v>
      </c>
      <c r="Q66" s="11">
        <v>6.9</v>
      </c>
      <c r="R66" s="11">
        <v>6.9</v>
      </c>
      <c r="S66" s="11">
        <v>6.9</v>
      </c>
      <c r="T66" s="11">
        <v>6.9</v>
      </c>
      <c r="U66" s="11">
        <v>6.9</v>
      </c>
      <c r="V66" s="11">
        <v>6.9</v>
      </c>
      <c r="W66" s="11">
        <v>6.9</v>
      </c>
      <c r="X66" s="11">
        <v>6.9</v>
      </c>
      <c r="Y66" s="11">
        <v>6.9</v>
      </c>
      <c r="Z66" s="11">
        <v>6.9</v>
      </c>
      <c r="AA66" s="11">
        <v>6.9</v>
      </c>
      <c r="AB66" s="11">
        <v>6.9</v>
      </c>
      <c r="AC66" s="11">
        <v>6.9</v>
      </c>
      <c r="AD66" s="11">
        <v>6.9</v>
      </c>
      <c r="AE66" s="11">
        <v>6.9</v>
      </c>
      <c r="AF66" s="11">
        <v>6.9</v>
      </c>
      <c r="AG66" s="11">
        <v>6.9</v>
      </c>
      <c r="AH66" s="11">
        <v>6.9</v>
      </c>
      <c r="AI66" s="11">
        <v>6.9</v>
      </c>
      <c r="AJ66" s="11">
        <v>6.9</v>
      </c>
      <c r="AK66" s="11">
        <v>6.9</v>
      </c>
      <c r="AL66" s="11">
        <v>6.9</v>
      </c>
      <c r="AM66" s="11">
        <v>6.9</v>
      </c>
      <c r="AN66" s="11">
        <v>6.9</v>
      </c>
      <c r="AO66" s="11">
        <v>6.9</v>
      </c>
      <c r="AP66" s="11">
        <v>6.9</v>
      </c>
      <c r="AQ66" s="11">
        <v>6.9</v>
      </c>
      <c r="AR66" s="11">
        <v>6.9</v>
      </c>
      <c r="AS66" s="11">
        <v>6.9</v>
      </c>
      <c r="AT66" s="11">
        <v>6.9</v>
      </c>
      <c r="AU66" s="11">
        <v>6.9</v>
      </c>
      <c r="AV66" s="11">
        <v>6.9</v>
      </c>
      <c r="AW66" s="11">
        <v>6.9</v>
      </c>
      <c r="AX66" s="11">
        <v>6.9</v>
      </c>
      <c r="AY66" s="11">
        <v>6.9</v>
      </c>
      <c r="AZ66" s="11">
        <v>6.9</v>
      </c>
      <c r="BA66" s="11">
        <v>6.9</v>
      </c>
      <c r="BB66" s="11">
        <v>6.9</v>
      </c>
      <c r="BC66" s="11">
        <v>6.9</v>
      </c>
      <c r="BD66" s="11">
        <v>6.9</v>
      </c>
      <c r="BE66" s="11">
        <v>6.9</v>
      </c>
      <c r="BF66" s="11">
        <v>6.9</v>
      </c>
      <c r="BG66" s="11">
        <v>6.9</v>
      </c>
      <c r="BH66" s="11">
        <v>6</v>
      </c>
      <c r="BI66" s="11">
        <v>6</v>
      </c>
      <c r="BJ66" s="11">
        <v>6</v>
      </c>
      <c r="BK66" s="11">
        <v>6</v>
      </c>
      <c r="BL66" s="11">
        <v>6</v>
      </c>
      <c r="BM66" s="11">
        <v>6</v>
      </c>
      <c r="BN66" s="12">
        <v>6</v>
      </c>
      <c r="BO66" s="11">
        <v>6.8114754098360999</v>
      </c>
      <c r="BP66" s="11"/>
      <c r="BQ66" s="11"/>
      <c r="BR66" s="11"/>
    </row>
    <row r="67" spans="1:70" ht="14.25" customHeight="1" x14ac:dyDescent="0.35">
      <c r="A67" s="3" t="s">
        <v>108</v>
      </c>
      <c r="B67" s="3" t="s">
        <v>73</v>
      </c>
      <c r="C67" s="10">
        <v>7290005201882</v>
      </c>
      <c r="D67" s="11">
        <v>9.9</v>
      </c>
      <c r="E67" s="11">
        <v>9.9</v>
      </c>
      <c r="F67" s="11">
        <v>9.9</v>
      </c>
      <c r="G67" s="11">
        <v>9.9</v>
      </c>
      <c r="H67" s="11"/>
      <c r="I67" s="11">
        <v>15</v>
      </c>
      <c r="J67" s="11">
        <v>15</v>
      </c>
      <c r="K67" s="11">
        <v>15</v>
      </c>
      <c r="L67" s="11">
        <v>15</v>
      </c>
      <c r="M67" s="11">
        <v>15</v>
      </c>
      <c r="N67" s="11">
        <v>15</v>
      </c>
      <c r="O67" s="11">
        <v>15</v>
      </c>
      <c r="P67" s="11">
        <v>15</v>
      </c>
      <c r="Q67" s="11">
        <v>15</v>
      </c>
      <c r="R67" s="11">
        <v>15</v>
      </c>
      <c r="S67" s="11">
        <v>15</v>
      </c>
      <c r="T67" s="11">
        <v>15</v>
      </c>
      <c r="U67" s="11">
        <v>15</v>
      </c>
      <c r="V67" s="11">
        <v>15</v>
      </c>
      <c r="W67" s="11">
        <v>15</v>
      </c>
      <c r="X67" s="11">
        <v>15</v>
      </c>
      <c r="Y67" s="11">
        <v>15</v>
      </c>
      <c r="Z67" s="11">
        <v>15</v>
      </c>
      <c r="AA67" s="11">
        <v>14.33</v>
      </c>
      <c r="AB67" s="11">
        <v>14.33</v>
      </c>
      <c r="AC67" s="11">
        <v>14.33</v>
      </c>
      <c r="AD67" s="11">
        <v>14.33</v>
      </c>
      <c r="AE67" s="11">
        <v>14.33</v>
      </c>
      <c r="AF67" s="11">
        <v>14.33</v>
      </c>
      <c r="AG67" s="11">
        <v>14.33</v>
      </c>
      <c r="AH67" s="11">
        <v>14.33</v>
      </c>
      <c r="AI67" s="11">
        <v>14.33</v>
      </c>
      <c r="AJ67" s="11">
        <v>14.933333333333</v>
      </c>
      <c r="AK67" s="11">
        <v>10.93</v>
      </c>
      <c r="AL67" s="11">
        <v>14.33</v>
      </c>
      <c r="AM67" s="11">
        <v>14.33</v>
      </c>
      <c r="AN67" s="11">
        <v>14.33</v>
      </c>
      <c r="AO67" s="11">
        <v>14.33</v>
      </c>
      <c r="AP67" s="11">
        <v>14.33</v>
      </c>
      <c r="AQ67" s="11">
        <v>14.33</v>
      </c>
      <c r="AR67" s="11">
        <v>14.33</v>
      </c>
      <c r="AS67" s="11">
        <v>14.33</v>
      </c>
      <c r="AT67" s="11">
        <v>14.33</v>
      </c>
      <c r="AU67" s="11">
        <v>14.33</v>
      </c>
      <c r="AV67" s="11">
        <v>14.33</v>
      </c>
      <c r="AW67" s="11">
        <v>14.33</v>
      </c>
      <c r="AX67" s="11">
        <v>14.33</v>
      </c>
      <c r="AY67" s="11">
        <v>14.33</v>
      </c>
      <c r="AZ67" s="11">
        <v>14.33</v>
      </c>
      <c r="BA67" s="11">
        <v>14.33</v>
      </c>
      <c r="BB67" s="11">
        <v>14.33</v>
      </c>
      <c r="BC67" s="11">
        <v>14.33</v>
      </c>
      <c r="BD67" s="11">
        <v>14.33</v>
      </c>
      <c r="BE67" s="11">
        <v>15.3</v>
      </c>
      <c r="BF67" s="11">
        <v>15.9</v>
      </c>
      <c r="BG67" s="11">
        <v>15.9</v>
      </c>
      <c r="BH67" s="11">
        <v>15.9</v>
      </c>
      <c r="BI67" s="11">
        <v>15.9</v>
      </c>
      <c r="BJ67" s="11">
        <v>15.9</v>
      </c>
      <c r="BK67" s="11">
        <v>15.9</v>
      </c>
      <c r="BL67" s="11">
        <v>15.9</v>
      </c>
      <c r="BM67" s="11">
        <v>15.9</v>
      </c>
      <c r="BN67" s="12">
        <v>15.9</v>
      </c>
      <c r="BO67" s="11">
        <v>14.413169398907</v>
      </c>
      <c r="BP67" s="11"/>
      <c r="BQ67" s="11"/>
      <c r="BR67" s="11"/>
    </row>
    <row r="68" spans="1:70" ht="14.25" customHeight="1" x14ac:dyDescent="0.35">
      <c r="A68" s="3" t="s">
        <v>108</v>
      </c>
      <c r="B68" s="3" t="s">
        <v>74</v>
      </c>
      <c r="C68" s="10">
        <v>7290000530024</v>
      </c>
      <c r="D68" s="11">
        <v>46.67</v>
      </c>
      <c r="E68" s="11">
        <v>46.67</v>
      </c>
      <c r="F68" s="11">
        <v>46.67</v>
      </c>
      <c r="G68" s="11">
        <v>46.67</v>
      </c>
      <c r="H68" s="11"/>
      <c r="I68" s="11">
        <v>46.67</v>
      </c>
      <c r="J68" s="11">
        <v>46.67</v>
      </c>
      <c r="K68" s="11">
        <v>46.67</v>
      </c>
      <c r="L68" s="11">
        <v>46.67</v>
      </c>
      <c r="M68" s="11">
        <v>46.67</v>
      </c>
      <c r="N68" s="11">
        <v>46.67</v>
      </c>
      <c r="O68" s="11">
        <v>46.67</v>
      </c>
      <c r="P68" s="11">
        <v>46.67</v>
      </c>
      <c r="Q68" s="11">
        <v>46.67</v>
      </c>
      <c r="R68" s="11">
        <v>46.67</v>
      </c>
      <c r="S68" s="11">
        <v>40</v>
      </c>
      <c r="T68" s="11">
        <v>40</v>
      </c>
      <c r="U68" s="11">
        <v>40</v>
      </c>
      <c r="V68" s="11">
        <v>40</v>
      </c>
      <c r="W68" s="11">
        <v>40</v>
      </c>
      <c r="X68" s="11">
        <v>40</v>
      </c>
      <c r="Y68" s="11">
        <v>40</v>
      </c>
      <c r="Z68" s="11">
        <v>40</v>
      </c>
      <c r="AA68" s="11">
        <v>40</v>
      </c>
      <c r="AB68" s="11">
        <v>40</v>
      </c>
      <c r="AC68" s="11">
        <v>40</v>
      </c>
      <c r="AD68" s="11">
        <v>40</v>
      </c>
      <c r="AE68" s="11">
        <v>40</v>
      </c>
      <c r="AF68" s="11">
        <v>40</v>
      </c>
      <c r="AG68" s="11">
        <v>40</v>
      </c>
      <c r="AH68" s="11">
        <v>40</v>
      </c>
      <c r="AI68" s="11">
        <v>40</v>
      </c>
      <c r="AJ68" s="11">
        <v>46.67</v>
      </c>
      <c r="AK68" s="11">
        <v>46.67</v>
      </c>
      <c r="AL68" s="11">
        <v>46.67</v>
      </c>
      <c r="AM68" s="11">
        <v>46.67</v>
      </c>
      <c r="AN68" s="11">
        <v>46.67</v>
      </c>
      <c r="AO68" s="11">
        <v>46.67</v>
      </c>
      <c r="AP68" s="11">
        <v>46.67</v>
      </c>
      <c r="AQ68" s="11">
        <v>46.67</v>
      </c>
      <c r="AR68" s="11">
        <v>46.67</v>
      </c>
      <c r="AS68" s="11">
        <v>46.67</v>
      </c>
      <c r="AT68" s="11">
        <v>50</v>
      </c>
      <c r="AU68" s="11">
        <v>46.67</v>
      </c>
      <c r="AV68" s="11">
        <v>46.67</v>
      </c>
      <c r="AW68" s="11">
        <v>46.67</v>
      </c>
      <c r="AX68" s="11">
        <v>46.67</v>
      </c>
      <c r="AY68" s="11">
        <v>46.67</v>
      </c>
      <c r="AZ68" s="11">
        <v>46.67</v>
      </c>
      <c r="BA68" s="11">
        <v>46.67</v>
      </c>
      <c r="BB68" s="11">
        <v>46.67</v>
      </c>
      <c r="BC68" s="11">
        <v>46.67</v>
      </c>
      <c r="BD68" s="11">
        <v>46.67</v>
      </c>
      <c r="BE68" s="11">
        <v>46.67</v>
      </c>
      <c r="BF68" s="11">
        <v>46.67</v>
      </c>
      <c r="BG68" s="11">
        <v>46.67</v>
      </c>
      <c r="BH68" s="11">
        <v>46.67</v>
      </c>
      <c r="BI68" s="11">
        <v>46.67</v>
      </c>
      <c r="BJ68" s="11">
        <v>46.67</v>
      </c>
      <c r="BK68" s="11">
        <v>46.67</v>
      </c>
      <c r="BL68" s="11">
        <v>46.67</v>
      </c>
      <c r="BM68" s="11">
        <v>46.67</v>
      </c>
      <c r="BN68" s="12">
        <v>46.67</v>
      </c>
      <c r="BO68" s="11">
        <v>44.865737704917997</v>
      </c>
      <c r="BP68" s="11"/>
      <c r="BQ68" s="11"/>
      <c r="BR68" s="11"/>
    </row>
    <row r="69" spans="1:70" ht="14.25" customHeight="1" x14ac:dyDescent="0.35">
      <c r="A69" s="3" t="s">
        <v>108</v>
      </c>
      <c r="B69" s="3" t="s">
        <v>75</v>
      </c>
      <c r="C69" s="10">
        <v>7290000534718</v>
      </c>
      <c r="D69" s="11">
        <v>72</v>
      </c>
      <c r="E69" s="11">
        <v>72</v>
      </c>
      <c r="F69" s="11">
        <v>72</v>
      </c>
      <c r="G69" s="11">
        <v>72</v>
      </c>
      <c r="H69" s="11"/>
      <c r="I69" s="11">
        <v>72</v>
      </c>
      <c r="J69" s="11">
        <v>72</v>
      </c>
      <c r="K69" s="11">
        <v>72</v>
      </c>
      <c r="L69" s="11">
        <v>72</v>
      </c>
      <c r="M69" s="11">
        <v>72</v>
      </c>
      <c r="N69" s="11">
        <v>72</v>
      </c>
      <c r="O69" s="11">
        <v>72</v>
      </c>
      <c r="P69" s="11">
        <v>72</v>
      </c>
      <c r="Q69" s="11">
        <v>72</v>
      </c>
      <c r="R69" s="11">
        <v>72</v>
      </c>
      <c r="S69" s="11">
        <v>72</v>
      </c>
      <c r="T69" s="11">
        <v>72</v>
      </c>
      <c r="U69" s="11">
        <v>72</v>
      </c>
      <c r="V69" s="11">
        <v>85</v>
      </c>
      <c r="W69" s="11">
        <v>73.33</v>
      </c>
      <c r="X69" s="11">
        <v>73.33</v>
      </c>
      <c r="Y69" s="11">
        <v>73.33</v>
      </c>
      <c r="Z69" s="11">
        <v>73.33</v>
      </c>
      <c r="AA69" s="11">
        <v>73.33</v>
      </c>
      <c r="AB69" s="11">
        <v>73.33</v>
      </c>
      <c r="AC69" s="11">
        <v>73.33</v>
      </c>
      <c r="AD69" s="11">
        <v>73.33</v>
      </c>
      <c r="AE69" s="11">
        <v>73.33</v>
      </c>
      <c r="AF69" s="11">
        <v>73.33</v>
      </c>
      <c r="AG69" s="11">
        <v>73.33</v>
      </c>
      <c r="AH69" s="11">
        <v>73.33</v>
      </c>
      <c r="AI69" s="11">
        <v>73.33</v>
      </c>
      <c r="AJ69" s="11">
        <v>73.33</v>
      </c>
      <c r="AK69" s="11">
        <v>73.33</v>
      </c>
      <c r="AL69" s="11">
        <v>73.33</v>
      </c>
      <c r="AM69" s="11">
        <v>73.33</v>
      </c>
      <c r="AN69" s="11">
        <v>73.33</v>
      </c>
      <c r="AO69" s="11">
        <v>73.33</v>
      </c>
      <c r="AP69" s="11">
        <v>72</v>
      </c>
      <c r="AQ69" s="11">
        <v>72</v>
      </c>
      <c r="AR69" s="11">
        <v>72</v>
      </c>
      <c r="AS69" s="11">
        <v>72</v>
      </c>
      <c r="AT69" s="11">
        <v>72</v>
      </c>
      <c r="AU69" s="11">
        <v>72</v>
      </c>
      <c r="AV69" s="11">
        <v>72</v>
      </c>
      <c r="AW69" s="11">
        <v>72</v>
      </c>
      <c r="AX69" s="11">
        <v>72</v>
      </c>
      <c r="AY69" s="11">
        <v>72</v>
      </c>
      <c r="AZ69" s="11">
        <v>72</v>
      </c>
      <c r="BA69" s="11">
        <v>72</v>
      </c>
      <c r="BB69" s="11">
        <v>72</v>
      </c>
      <c r="BC69" s="11">
        <v>72</v>
      </c>
      <c r="BD69" s="11">
        <v>72</v>
      </c>
      <c r="BE69" s="11">
        <v>85</v>
      </c>
      <c r="BF69" s="11">
        <v>72</v>
      </c>
      <c r="BG69" s="11">
        <v>72</v>
      </c>
      <c r="BH69" s="11">
        <v>72</v>
      </c>
      <c r="BI69" s="11">
        <v>72</v>
      </c>
      <c r="BJ69" s="11">
        <v>72</v>
      </c>
      <c r="BK69" s="11">
        <v>72</v>
      </c>
      <c r="BL69" s="11">
        <v>72</v>
      </c>
      <c r="BM69" s="11">
        <v>72</v>
      </c>
      <c r="BN69" s="12">
        <v>73.33</v>
      </c>
      <c r="BO69" s="11">
        <v>72.840491803278994</v>
      </c>
      <c r="BP69" s="11"/>
      <c r="BQ69" s="11"/>
      <c r="BR69" s="11"/>
    </row>
    <row r="70" spans="1:70" ht="14.25" customHeight="1" x14ac:dyDescent="0.35">
      <c r="A70" s="3" t="s">
        <v>108</v>
      </c>
      <c r="B70" s="3" t="s">
        <v>99</v>
      </c>
      <c r="C70" s="10">
        <v>7290000055350</v>
      </c>
      <c r="D70" s="11">
        <v>48</v>
      </c>
      <c r="E70" s="11">
        <v>48</v>
      </c>
      <c r="F70" s="11">
        <v>48</v>
      </c>
      <c r="G70" s="11">
        <v>48</v>
      </c>
      <c r="H70" s="11"/>
      <c r="I70" s="11">
        <v>48</v>
      </c>
      <c r="J70" s="11">
        <v>48</v>
      </c>
      <c r="K70" s="11">
        <v>48</v>
      </c>
      <c r="L70" s="11">
        <v>48</v>
      </c>
      <c r="M70" s="11">
        <v>48</v>
      </c>
      <c r="N70" s="11">
        <v>48</v>
      </c>
      <c r="O70" s="11">
        <v>48</v>
      </c>
      <c r="P70" s="11">
        <v>48</v>
      </c>
      <c r="Q70" s="11">
        <v>48</v>
      </c>
      <c r="R70" s="11">
        <v>48</v>
      </c>
      <c r="S70" s="11">
        <v>48</v>
      </c>
      <c r="T70" s="11">
        <v>48</v>
      </c>
      <c r="U70" s="11">
        <v>48</v>
      </c>
      <c r="V70" s="11">
        <v>48</v>
      </c>
      <c r="W70" s="11">
        <v>48</v>
      </c>
      <c r="X70" s="11">
        <v>48</v>
      </c>
      <c r="Y70" s="11">
        <v>48</v>
      </c>
      <c r="Z70" s="11">
        <v>48</v>
      </c>
      <c r="AA70" s="11">
        <v>48</v>
      </c>
      <c r="AB70" s="11">
        <v>48</v>
      </c>
      <c r="AC70" s="11">
        <v>48</v>
      </c>
      <c r="AD70" s="11">
        <v>48</v>
      </c>
      <c r="AE70" s="11">
        <v>48</v>
      </c>
      <c r="AF70" s="11">
        <v>48</v>
      </c>
      <c r="AG70" s="11">
        <v>48</v>
      </c>
      <c r="AH70" s="11">
        <v>48</v>
      </c>
      <c r="AI70" s="11">
        <v>48</v>
      </c>
      <c r="AJ70" s="11">
        <v>48</v>
      </c>
      <c r="AK70" s="11">
        <v>48</v>
      </c>
      <c r="AL70" s="11">
        <v>48</v>
      </c>
      <c r="AM70" s="11">
        <v>48</v>
      </c>
      <c r="AN70" s="11">
        <v>48</v>
      </c>
      <c r="AO70" s="11">
        <v>48</v>
      </c>
      <c r="AP70" s="11">
        <v>48</v>
      </c>
      <c r="AQ70" s="11">
        <v>48</v>
      </c>
      <c r="AR70" s="11">
        <v>48</v>
      </c>
      <c r="AS70" s="11">
        <v>48</v>
      </c>
      <c r="AT70" s="11">
        <v>48</v>
      </c>
      <c r="AU70" s="11">
        <v>48</v>
      </c>
      <c r="AV70" s="11">
        <v>48</v>
      </c>
      <c r="AW70" s="11">
        <v>48</v>
      </c>
      <c r="AX70" s="11">
        <v>48</v>
      </c>
      <c r="AY70" s="11">
        <v>48</v>
      </c>
      <c r="AZ70" s="11">
        <v>48</v>
      </c>
      <c r="BA70" s="11">
        <v>48</v>
      </c>
      <c r="BB70" s="11">
        <v>48</v>
      </c>
      <c r="BC70" s="11">
        <v>48</v>
      </c>
      <c r="BD70" s="11">
        <v>48</v>
      </c>
      <c r="BE70" s="11">
        <v>48</v>
      </c>
      <c r="BF70" s="11">
        <v>48</v>
      </c>
      <c r="BG70" s="11">
        <v>48</v>
      </c>
      <c r="BH70" s="11">
        <v>48</v>
      </c>
      <c r="BI70" s="11">
        <v>48</v>
      </c>
      <c r="BJ70" s="11">
        <v>48</v>
      </c>
      <c r="BK70" s="11">
        <v>48</v>
      </c>
      <c r="BL70" s="11">
        <v>48</v>
      </c>
      <c r="BM70" s="11">
        <v>48</v>
      </c>
      <c r="BN70" s="12">
        <v>48</v>
      </c>
      <c r="BO70" s="11">
        <v>48</v>
      </c>
      <c r="BP70" s="11"/>
      <c r="BQ70" s="11"/>
      <c r="BR70" s="11"/>
    </row>
    <row r="71" spans="1:70" ht="14.25" customHeight="1" x14ac:dyDescent="0.35">
      <c r="A71" s="3" t="s">
        <v>108</v>
      </c>
      <c r="B71" s="3" t="s">
        <v>77</v>
      </c>
      <c r="C71" s="10">
        <v>0</v>
      </c>
      <c r="D71" s="11">
        <v>3.4566666666666999</v>
      </c>
      <c r="E71" s="11">
        <v>4.3466666666667004</v>
      </c>
      <c r="F71" s="11">
        <v>4.3466666666667004</v>
      </c>
      <c r="G71" s="11">
        <v>4.3466666666667004</v>
      </c>
      <c r="H71" s="11"/>
      <c r="I71" s="11">
        <v>4.3466666666667004</v>
      </c>
      <c r="J71" s="11">
        <v>4.3466666666667004</v>
      </c>
      <c r="K71" s="11">
        <v>2.57</v>
      </c>
      <c r="L71" s="11">
        <v>2.9</v>
      </c>
      <c r="M71" s="11">
        <v>2.9</v>
      </c>
      <c r="N71" s="11">
        <v>2.9</v>
      </c>
      <c r="O71" s="11">
        <v>2.9</v>
      </c>
      <c r="P71" s="11">
        <v>2.9</v>
      </c>
      <c r="Q71" s="11">
        <v>2.9</v>
      </c>
      <c r="R71" s="11">
        <v>2.57</v>
      </c>
      <c r="S71" s="11">
        <v>2.9</v>
      </c>
      <c r="T71" s="11">
        <v>2.9</v>
      </c>
      <c r="U71" s="11">
        <v>2.9</v>
      </c>
      <c r="V71" s="11">
        <v>2.9</v>
      </c>
      <c r="W71" s="11">
        <v>2.9</v>
      </c>
      <c r="X71" s="11">
        <v>2.9</v>
      </c>
      <c r="Y71" s="11">
        <v>2.9</v>
      </c>
      <c r="Z71" s="11">
        <v>2.9</v>
      </c>
      <c r="AA71" s="11">
        <v>2.9</v>
      </c>
      <c r="AB71" s="11">
        <v>2.9</v>
      </c>
      <c r="AC71" s="11">
        <v>2.9</v>
      </c>
      <c r="AD71" s="11">
        <v>2.9</v>
      </c>
      <c r="AE71" s="11">
        <v>3.2333333333333001</v>
      </c>
      <c r="AF71" s="11">
        <v>3.2333333333333001</v>
      </c>
      <c r="AG71" s="11">
        <v>3.2333333333333001</v>
      </c>
      <c r="AH71" s="11">
        <v>3.2333333333333001</v>
      </c>
      <c r="AI71" s="11">
        <v>3.2333333333333001</v>
      </c>
      <c r="AJ71" s="11">
        <v>3.2333333333333001</v>
      </c>
      <c r="AK71" s="11">
        <v>3.2333333333333001</v>
      </c>
      <c r="AL71" s="11">
        <v>3.2333333333333001</v>
      </c>
      <c r="AM71" s="11">
        <v>2.57</v>
      </c>
      <c r="AN71" s="11">
        <v>2.9</v>
      </c>
      <c r="AO71" s="11">
        <v>2.9</v>
      </c>
      <c r="AP71" s="11">
        <v>2.9</v>
      </c>
      <c r="AQ71" s="11">
        <v>2.9</v>
      </c>
      <c r="AR71" s="11">
        <v>2.9</v>
      </c>
      <c r="AS71" s="11">
        <v>2.9</v>
      </c>
      <c r="AT71" s="11">
        <v>2.9</v>
      </c>
      <c r="AU71" s="11">
        <v>2.57</v>
      </c>
      <c r="AV71" s="11">
        <v>2.9</v>
      </c>
      <c r="AW71" s="11">
        <v>2.9</v>
      </c>
      <c r="AX71" s="11">
        <v>2.9</v>
      </c>
      <c r="AY71" s="11">
        <v>2.57</v>
      </c>
      <c r="AZ71" s="11">
        <v>3.9</v>
      </c>
      <c r="BA71" s="11">
        <v>2.9</v>
      </c>
      <c r="BB71" s="11">
        <v>3.9</v>
      </c>
      <c r="BC71" s="11">
        <v>3.9</v>
      </c>
      <c r="BD71" s="11">
        <v>3.9</v>
      </c>
      <c r="BE71" s="11">
        <v>3.9</v>
      </c>
      <c r="BF71" s="11">
        <v>3.9</v>
      </c>
      <c r="BG71" s="11">
        <v>3.9</v>
      </c>
      <c r="BH71" s="11">
        <v>3.9</v>
      </c>
      <c r="BI71" s="11">
        <v>3.9</v>
      </c>
      <c r="BJ71" s="11">
        <v>3.9</v>
      </c>
      <c r="BK71" s="11">
        <v>3.9</v>
      </c>
      <c r="BL71" s="11">
        <v>3.9</v>
      </c>
      <c r="BM71" s="11">
        <v>4.2300000000000004</v>
      </c>
      <c r="BN71" s="12">
        <v>4.9000000000000004</v>
      </c>
      <c r="BO71" s="11">
        <v>3.2628961748633998</v>
      </c>
      <c r="BP71" s="11"/>
      <c r="BQ71" s="11"/>
      <c r="BR71" s="11"/>
    </row>
    <row r="72" spans="1:70" ht="14.25" customHeight="1" x14ac:dyDescent="0.35">
      <c r="A72" s="3" t="s">
        <v>108</v>
      </c>
      <c r="B72" s="3" t="s">
        <v>78</v>
      </c>
      <c r="C72" s="10">
        <v>0</v>
      </c>
      <c r="D72" s="11">
        <v>32.966666666667003</v>
      </c>
      <c r="E72" s="11">
        <v>25</v>
      </c>
      <c r="F72" s="11">
        <v>25</v>
      </c>
      <c r="G72" s="11">
        <v>25</v>
      </c>
      <c r="H72" s="11"/>
      <c r="I72" s="11">
        <v>24.3</v>
      </c>
      <c r="J72" s="11">
        <v>25</v>
      </c>
      <c r="K72" s="11">
        <v>23.33</v>
      </c>
      <c r="L72" s="11">
        <v>25</v>
      </c>
      <c r="M72" s="11">
        <v>24.17</v>
      </c>
      <c r="N72" s="11">
        <v>24.17</v>
      </c>
      <c r="O72" s="11">
        <v>29.133333333332999</v>
      </c>
      <c r="P72" s="11">
        <v>24.17</v>
      </c>
      <c r="Q72" s="11">
        <v>27.466666666666999</v>
      </c>
      <c r="R72" s="11">
        <v>28.91</v>
      </c>
      <c r="S72" s="11">
        <v>25.83</v>
      </c>
      <c r="T72" s="11">
        <v>25.83</v>
      </c>
      <c r="U72" s="11">
        <v>25.83</v>
      </c>
      <c r="V72" s="11">
        <v>25.83</v>
      </c>
      <c r="W72" s="11">
        <v>24.17</v>
      </c>
      <c r="X72" s="11">
        <v>29.046666666667001</v>
      </c>
      <c r="Y72" s="11">
        <v>23.33</v>
      </c>
      <c r="Z72" s="11">
        <v>23.33</v>
      </c>
      <c r="AA72" s="11">
        <v>23.33</v>
      </c>
      <c r="AB72" s="11">
        <v>23.33</v>
      </c>
      <c r="AC72" s="11">
        <v>23.33</v>
      </c>
      <c r="AD72" s="11">
        <v>23.33</v>
      </c>
      <c r="AE72" s="11">
        <v>29.046666666667001</v>
      </c>
      <c r="AF72" s="11">
        <v>23.33</v>
      </c>
      <c r="AG72" s="11">
        <v>25</v>
      </c>
      <c r="AH72" s="11">
        <v>23.33</v>
      </c>
      <c r="AI72" s="11">
        <v>25.88</v>
      </c>
      <c r="AJ72" s="11">
        <v>32.9</v>
      </c>
      <c r="AK72" s="11">
        <v>32.9</v>
      </c>
      <c r="AL72" s="11">
        <v>26.32</v>
      </c>
      <c r="AM72" s="11">
        <v>25</v>
      </c>
      <c r="AN72" s="11">
        <v>29.743333333332998</v>
      </c>
      <c r="AO72" s="11">
        <v>25</v>
      </c>
      <c r="AP72" s="11">
        <v>25</v>
      </c>
      <c r="AQ72" s="11">
        <v>25</v>
      </c>
      <c r="AR72" s="11">
        <v>25</v>
      </c>
      <c r="AS72" s="11">
        <v>33.229999999999997</v>
      </c>
      <c r="AT72" s="11">
        <v>30</v>
      </c>
      <c r="AU72" s="11">
        <v>25</v>
      </c>
      <c r="AV72" s="11">
        <v>24.97</v>
      </c>
      <c r="AW72" s="11">
        <v>24.97</v>
      </c>
      <c r="AX72" s="11">
        <v>24.97</v>
      </c>
      <c r="AY72" s="11">
        <v>24.97</v>
      </c>
      <c r="AZ72" s="11">
        <v>31.153333333332998</v>
      </c>
      <c r="BA72" s="11">
        <v>25</v>
      </c>
      <c r="BB72" s="11">
        <v>31.153333333332998</v>
      </c>
      <c r="BC72" s="11">
        <v>28.19</v>
      </c>
      <c r="BD72" s="11">
        <v>28.3</v>
      </c>
      <c r="BE72" s="11">
        <v>28.3</v>
      </c>
      <c r="BF72" s="11">
        <v>28.3</v>
      </c>
      <c r="BG72" s="11">
        <v>31.6</v>
      </c>
      <c r="BH72" s="11">
        <v>31.153333333332998</v>
      </c>
      <c r="BI72" s="11">
        <v>31.153333333332998</v>
      </c>
      <c r="BJ72" s="11">
        <v>34.229999999999997</v>
      </c>
      <c r="BK72" s="11">
        <v>32.82</v>
      </c>
      <c r="BL72" s="11">
        <v>32.82</v>
      </c>
      <c r="BM72" s="11">
        <v>32.82</v>
      </c>
      <c r="BN72" s="12">
        <v>33.9</v>
      </c>
      <c r="BO72" s="11">
        <v>27.027650273224001</v>
      </c>
      <c r="BP72" s="11"/>
      <c r="BQ72" s="11"/>
      <c r="BR72" s="11"/>
    </row>
    <row r="73" spans="1:70" ht="14.25" customHeight="1" x14ac:dyDescent="0.35">
      <c r="A73" s="3" t="s">
        <v>108</v>
      </c>
      <c r="B73" s="3" t="s">
        <v>79</v>
      </c>
      <c r="C73" s="10">
        <v>0</v>
      </c>
      <c r="D73" s="11">
        <v>27.3</v>
      </c>
      <c r="E73" s="11">
        <v>27.3</v>
      </c>
      <c r="F73" s="11">
        <v>27.3</v>
      </c>
      <c r="G73" s="11">
        <v>27.3</v>
      </c>
      <c r="H73" s="11"/>
      <c r="I73" s="11">
        <v>27.3</v>
      </c>
      <c r="J73" s="11">
        <v>29.6</v>
      </c>
      <c r="K73" s="11">
        <v>24</v>
      </c>
      <c r="L73" s="11">
        <v>25</v>
      </c>
      <c r="M73" s="11">
        <v>24.67</v>
      </c>
      <c r="N73" s="11">
        <v>24.67</v>
      </c>
      <c r="O73" s="11">
        <v>24.67</v>
      </c>
      <c r="P73" s="11">
        <v>23.97</v>
      </c>
      <c r="Q73" s="11">
        <v>26.266666666667</v>
      </c>
      <c r="R73" s="11">
        <v>26.266666666667</v>
      </c>
      <c r="S73" s="11">
        <v>26.266666666667</v>
      </c>
      <c r="T73" s="11">
        <v>26.266666666667</v>
      </c>
      <c r="U73" s="11">
        <v>26.266666666667</v>
      </c>
      <c r="V73" s="11">
        <v>26.266666666667</v>
      </c>
      <c r="W73" s="11">
        <v>26.266666666667</v>
      </c>
      <c r="X73" s="11">
        <v>25</v>
      </c>
      <c r="Y73" s="11">
        <v>20</v>
      </c>
      <c r="Z73" s="11">
        <v>20</v>
      </c>
      <c r="AA73" s="11">
        <v>20</v>
      </c>
      <c r="AB73" s="11">
        <v>20</v>
      </c>
      <c r="AC73" s="11">
        <v>20</v>
      </c>
      <c r="AD73" s="11">
        <v>20</v>
      </c>
      <c r="AE73" s="11">
        <v>20</v>
      </c>
      <c r="AF73" s="11">
        <v>20</v>
      </c>
      <c r="AG73" s="11">
        <v>25.566666666667</v>
      </c>
      <c r="AH73" s="11">
        <v>25.566666666667</v>
      </c>
      <c r="AI73" s="11">
        <v>23.6</v>
      </c>
      <c r="AJ73" s="11">
        <v>28.9</v>
      </c>
      <c r="AK73" s="11">
        <v>28.9</v>
      </c>
      <c r="AL73" s="11">
        <v>23.12</v>
      </c>
      <c r="AM73" s="11">
        <v>25</v>
      </c>
      <c r="AN73" s="11">
        <v>25</v>
      </c>
      <c r="AO73" s="11">
        <v>25</v>
      </c>
      <c r="AP73" s="11">
        <v>25</v>
      </c>
      <c r="AQ73" s="11">
        <v>25</v>
      </c>
      <c r="AR73" s="11">
        <v>25</v>
      </c>
      <c r="AS73" s="11">
        <v>29.23</v>
      </c>
      <c r="AT73" s="11">
        <v>28.266666666667</v>
      </c>
      <c r="AU73" s="11">
        <v>28.266666666667</v>
      </c>
      <c r="AV73" s="11">
        <v>28.266666666667</v>
      </c>
      <c r="AW73" s="11">
        <v>28.266666666667</v>
      </c>
      <c r="AX73" s="11">
        <v>28.266666666667</v>
      </c>
      <c r="AY73" s="11">
        <v>29.9</v>
      </c>
      <c r="AZ73" s="11">
        <v>29.9</v>
      </c>
      <c r="BA73" s="11">
        <v>29.9</v>
      </c>
      <c r="BB73" s="11">
        <v>29.9</v>
      </c>
      <c r="BC73" s="11">
        <v>29.9</v>
      </c>
      <c r="BD73" s="11">
        <v>29.9</v>
      </c>
      <c r="BE73" s="11">
        <v>29.9</v>
      </c>
      <c r="BF73" s="11">
        <v>29.9</v>
      </c>
      <c r="BG73" s="11">
        <v>29.9</v>
      </c>
      <c r="BH73" s="11">
        <v>29.9</v>
      </c>
      <c r="BI73" s="11">
        <v>29.9</v>
      </c>
      <c r="BJ73" s="11">
        <v>29.9</v>
      </c>
      <c r="BK73" s="11">
        <v>29.9</v>
      </c>
      <c r="BL73" s="11">
        <v>29.9</v>
      </c>
      <c r="BM73" s="11">
        <v>29.9</v>
      </c>
      <c r="BN73" s="12">
        <v>27.5</v>
      </c>
      <c r="BO73" s="11">
        <v>26.338743169398999</v>
      </c>
      <c r="BP73" s="11"/>
      <c r="BQ73" s="11"/>
      <c r="BR73" s="11"/>
    </row>
    <row r="74" spans="1:70" ht="14.25" customHeight="1" x14ac:dyDescent="0.35">
      <c r="A74" s="3" t="s">
        <v>108</v>
      </c>
      <c r="B74" s="3" t="s">
        <v>80</v>
      </c>
      <c r="C74" s="10">
        <v>0</v>
      </c>
      <c r="D74" s="11">
        <v>23.713333333333001</v>
      </c>
      <c r="E74" s="11">
        <v>23.713333333333001</v>
      </c>
      <c r="F74" s="11">
        <v>21.19</v>
      </c>
      <c r="G74" s="11">
        <v>21.19</v>
      </c>
      <c r="H74" s="11"/>
      <c r="I74" s="11">
        <v>18.670000000000002</v>
      </c>
      <c r="J74" s="11">
        <v>24.9</v>
      </c>
      <c r="K74" s="11">
        <v>23.266666666667</v>
      </c>
      <c r="L74" s="11">
        <v>23.266666666667</v>
      </c>
      <c r="M74" s="11">
        <v>21.633333333332999</v>
      </c>
      <c r="N74" s="11">
        <v>21.633333333332999</v>
      </c>
      <c r="O74" s="11">
        <v>21.633333333332999</v>
      </c>
      <c r="P74" s="11">
        <v>19.170000000000002</v>
      </c>
      <c r="Q74" s="11">
        <v>20.8</v>
      </c>
      <c r="R74" s="11">
        <v>20.8</v>
      </c>
      <c r="S74" s="11">
        <v>20</v>
      </c>
      <c r="T74" s="11">
        <v>20.8</v>
      </c>
      <c r="U74" s="11">
        <v>22.523333333332999</v>
      </c>
      <c r="V74" s="11">
        <v>22.523333333332999</v>
      </c>
      <c r="W74" s="11">
        <v>22.523333333332999</v>
      </c>
      <c r="X74" s="11">
        <v>23.266666666667</v>
      </c>
      <c r="Y74" s="11">
        <v>24.9</v>
      </c>
      <c r="Z74" s="11">
        <v>23.266666666667</v>
      </c>
      <c r="AA74" s="11">
        <v>23.266666666667</v>
      </c>
      <c r="AB74" s="11">
        <v>23.266666666667</v>
      </c>
      <c r="AC74" s="11">
        <v>23.266666666667</v>
      </c>
      <c r="AD74" s="11">
        <v>20.966666666666999</v>
      </c>
      <c r="AE74" s="11">
        <v>22.6</v>
      </c>
      <c r="AF74" s="11">
        <v>20.966666666666999</v>
      </c>
      <c r="AG74" s="11">
        <v>20.966666666666999</v>
      </c>
      <c r="AH74" s="11">
        <v>23.266666666667</v>
      </c>
      <c r="AI74" s="11">
        <v>20.34</v>
      </c>
      <c r="AJ74" s="11">
        <v>24.9</v>
      </c>
      <c r="AK74" s="11">
        <v>24.9</v>
      </c>
      <c r="AL74" s="11">
        <v>19.920000000000002</v>
      </c>
      <c r="AM74" s="11">
        <v>23.266666666667</v>
      </c>
      <c r="AN74" s="11">
        <v>23.266666666667</v>
      </c>
      <c r="AO74" s="11">
        <v>20</v>
      </c>
      <c r="AP74" s="11">
        <v>20</v>
      </c>
      <c r="AQ74" s="11">
        <v>20</v>
      </c>
      <c r="AR74" s="11">
        <v>20</v>
      </c>
      <c r="AS74" s="11">
        <v>24.9</v>
      </c>
      <c r="AT74" s="11">
        <v>24.9</v>
      </c>
      <c r="AU74" s="11">
        <v>24.9</v>
      </c>
      <c r="AV74" s="11">
        <v>27.57</v>
      </c>
      <c r="AW74" s="11">
        <v>27.57</v>
      </c>
      <c r="AX74" s="11">
        <v>27.57</v>
      </c>
      <c r="AY74" s="11">
        <v>27.57</v>
      </c>
      <c r="AZ74" s="11">
        <v>27.57</v>
      </c>
      <c r="BA74" s="11">
        <v>27.57</v>
      </c>
      <c r="BB74" s="11">
        <v>24.9</v>
      </c>
      <c r="BC74" s="11">
        <v>24.9</v>
      </c>
      <c r="BD74" s="11">
        <v>24.9</v>
      </c>
      <c r="BE74" s="11">
        <v>24.9</v>
      </c>
      <c r="BF74" s="11">
        <v>24.9</v>
      </c>
      <c r="BG74" s="11">
        <v>24.9</v>
      </c>
      <c r="BH74" s="11">
        <v>24.9</v>
      </c>
      <c r="BI74" s="11">
        <v>24.9</v>
      </c>
      <c r="BJ74" s="11">
        <v>24.9</v>
      </c>
      <c r="BK74" s="11">
        <v>24.9</v>
      </c>
      <c r="BL74" s="11">
        <v>24.9</v>
      </c>
      <c r="BM74" s="11">
        <v>24.9</v>
      </c>
      <c r="BN74" s="12">
        <v>24.9</v>
      </c>
      <c r="BO74" s="11">
        <v>23.269890710382999</v>
      </c>
      <c r="BP74" s="11"/>
      <c r="BQ74" s="11"/>
      <c r="BR74" s="11"/>
    </row>
    <row r="75" spans="1:70" ht="14.25" customHeight="1" x14ac:dyDescent="0.35">
      <c r="A75" s="3" t="s">
        <v>108</v>
      </c>
      <c r="B75" s="3" t="s">
        <v>81</v>
      </c>
      <c r="C75" s="10">
        <v>0</v>
      </c>
      <c r="D75" s="11">
        <v>3.9</v>
      </c>
      <c r="E75" s="11">
        <v>3.9</v>
      </c>
      <c r="F75" s="11">
        <v>3.9</v>
      </c>
      <c r="G75" s="11">
        <v>3.9</v>
      </c>
      <c r="H75" s="11"/>
      <c r="I75" s="11">
        <v>3.9</v>
      </c>
      <c r="J75" s="11">
        <v>3.9</v>
      </c>
      <c r="K75" s="11">
        <v>3.9</v>
      </c>
      <c r="L75" s="11">
        <v>3.9</v>
      </c>
      <c r="M75" s="11">
        <v>3.9</v>
      </c>
      <c r="N75" s="11">
        <v>3.9</v>
      </c>
      <c r="O75" s="11">
        <v>3.9</v>
      </c>
      <c r="P75" s="11">
        <v>3.9</v>
      </c>
      <c r="Q75" s="11">
        <v>3.9</v>
      </c>
      <c r="R75" s="11">
        <v>3.9</v>
      </c>
      <c r="S75" s="11">
        <v>3.9</v>
      </c>
      <c r="T75" s="11">
        <v>3.9</v>
      </c>
      <c r="U75" s="11">
        <v>3.9</v>
      </c>
      <c r="V75" s="11">
        <v>3.9</v>
      </c>
      <c r="W75" s="11">
        <v>3.9</v>
      </c>
      <c r="X75" s="11">
        <v>3.9</v>
      </c>
      <c r="Y75" s="11">
        <v>3.9</v>
      </c>
      <c r="Z75" s="11">
        <v>3.9</v>
      </c>
      <c r="AA75" s="11">
        <v>3.9</v>
      </c>
      <c r="AB75" s="11">
        <v>3.9</v>
      </c>
      <c r="AC75" s="11">
        <v>3.9</v>
      </c>
      <c r="AD75" s="11">
        <v>3.9</v>
      </c>
      <c r="AE75" s="11">
        <v>4.2300000000000004</v>
      </c>
      <c r="AF75" s="11">
        <v>4.2300000000000004</v>
      </c>
      <c r="AG75" s="11">
        <v>4.2300000000000004</v>
      </c>
      <c r="AH75" s="11">
        <v>4.2300000000000004</v>
      </c>
      <c r="AI75" s="11">
        <v>4.2300000000000004</v>
      </c>
      <c r="AJ75" s="11">
        <v>4.2300000000000004</v>
      </c>
      <c r="AK75" s="11">
        <v>4.2300000000000004</v>
      </c>
      <c r="AL75" s="11">
        <v>4.2300000000000004</v>
      </c>
      <c r="AM75" s="11">
        <v>4.2300000000000004</v>
      </c>
      <c r="AN75" s="11">
        <v>4.57</v>
      </c>
      <c r="AO75" s="11">
        <v>4.57</v>
      </c>
      <c r="AP75" s="11">
        <v>4.57</v>
      </c>
      <c r="AQ75" s="11">
        <v>4.57</v>
      </c>
      <c r="AR75" s="11">
        <v>4.57</v>
      </c>
      <c r="AS75" s="11">
        <v>4.57</v>
      </c>
      <c r="AT75" s="11">
        <v>4.57</v>
      </c>
      <c r="AU75" s="11">
        <v>4.57</v>
      </c>
      <c r="AV75" s="11">
        <v>4.57</v>
      </c>
      <c r="AW75" s="11">
        <v>4.57</v>
      </c>
      <c r="AX75" s="11">
        <v>4.57</v>
      </c>
      <c r="AY75" s="11">
        <v>4.57</v>
      </c>
      <c r="AZ75" s="11">
        <v>4.9000000000000004</v>
      </c>
      <c r="BA75" s="11">
        <v>4.9000000000000004</v>
      </c>
      <c r="BB75" s="11">
        <v>4.9000000000000004</v>
      </c>
      <c r="BC75" s="11">
        <v>4.9000000000000004</v>
      </c>
      <c r="BD75" s="11">
        <v>4.9000000000000004</v>
      </c>
      <c r="BE75" s="11">
        <v>4.9000000000000004</v>
      </c>
      <c r="BF75" s="11">
        <v>4.9000000000000004</v>
      </c>
      <c r="BG75" s="11">
        <v>5.9</v>
      </c>
      <c r="BH75" s="11">
        <v>5.9</v>
      </c>
      <c r="BI75" s="11">
        <v>5.9</v>
      </c>
      <c r="BJ75" s="11">
        <v>7.23</v>
      </c>
      <c r="BK75" s="11">
        <v>7.23</v>
      </c>
      <c r="BL75" s="11">
        <v>7.23</v>
      </c>
      <c r="BM75" s="11">
        <v>7.9</v>
      </c>
      <c r="BN75" s="12">
        <v>6.2333333333332996</v>
      </c>
      <c r="BO75" s="11">
        <v>4.5229508196720998</v>
      </c>
      <c r="BP75" s="11"/>
      <c r="BQ75" s="11"/>
      <c r="BR75" s="11"/>
    </row>
    <row r="76" spans="1:70" ht="14.25" customHeight="1" x14ac:dyDescent="0.35">
      <c r="A76" s="3" t="s">
        <v>108</v>
      </c>
      <c r="B76" s="3" t="s">
        <v>82</v>
      </c>
      <c r="C76" s="10">
        <v>0</v>
      </c>
      <c r="D76" s="11">
        <v>4.9000000000000004</v>
      </c>
      <c r="E76" s="11">
        <v>4.9000000000000004</v>
      </c>
      <c r="F76" s="11">
        <v>4.9000000000000004</v>
      </c>
      <c r="G76" s="11">
        <v>4.9000000000000004</v>
      </c>
      <c r="H76" s="11"/>
      <c r="I76" s="11">
        <v>4.9000000000000004</v>
      </c>
      <c r="J76" s="11">
        <v>5.2333333333332996</v>
      </c>
      <c r="K76" s="11">
        <v>5.9</v>
      </c>
      <c r="L76" s="11">
        <v>5.9</v>
      </c>
      <c r="M76" s="11">
        <v>5.9</v>
      </c>
      <c r="N76" s="11">
        <v>5.9</v>
      </c>
      <c r="O76" s="11">
        <v>5.9</v>
      </c>
      <c r="P76" s="11">
        <v>5.9</v>
      </c>
      <c r="Q76" s="11">
        <v>4.2300000000000004</v>
      </c>
      <c r="R76" s="11">
        <v>4.2300000000000004</v>
      </c>
      <c r="S76" s="11">
        <v>4.2300000000000004</v>
      </c>
      <c r="T76" s="11">
        <v>4.2300000000000004</v>
      </c>
      <c r="U76" s="11">
        <v>4.2300000000000004</v>
      </c>
      <c r="V76" s="11">
        <v>4.2300000000000004</v>
      </c>
      <c r="W76" s="11">
        <v>4.2300000000000004</v>
      </c>
      <c r="X76" s="11">
        <v>4.2300000000000004</v>
      </c>
      <c r="Y76" s="11">
        <v>4.2300000000000004</v>
      </c>
      <c r="Z76" s="11">
        <v>4.2300000000000004</v>
      </c>
      <c r="AA76" s="11">
        <v>4.2300000000000004</v>
      </c>
      <c r="AB76" s="11">
        <v>4.2300000000000004</v>
      </c>
      <c r="AC76" s="11">
        <v>4.2300000000000004</v>
      </c>
      <c r="AD76" s="11">
        <v>4.2300000000000004</v>
      </c>
      <c r="AE76" s="11">
        <v>4.57</v>
      </c>
      <c r="AF76" s="11">
        <v>4.57</v>
      </c>
      <c r="AG76" s="11">
        <v>4.57</v>
      </c>
      <c r="AH76" s="11">
        <v>4.57</v>
      </c>
      <c r="AI76" s="11">
        <v>4.57</v>
      </c>
      <c r="AJ76" s="11">
        <v>4.57</v>
      </c>
      <c r="AK76" s="11">
        <v>4.57</v>
      </c>
      <c r="AL76" s="11">
        <v>4.2300000000000004</v>
      </c>
      <c r="AM76" s="11">
        <v>4.2300000000000004</v>
      </c>
      <c r="AN76" s="11">
        <v>4.57</v>
      </c>
      <c r="AO76" s="11">
        <v>4.57</v>
      </c>
      <c r="AP76" s="11">
        <v>4.57</v>
      </c>
      <c r="AQ76" s="11">
        <v>4.57</v>
      </c>
      <c r="AR76" s="11">
        <v>4.57</v>
      </c>
      <c r="AS76" s="11">
        <v>4.57</v>
      </c>
      <c r="AT76" s="11">
        <v>4.57</v>
      </c>
      <c r="AU76" s="11">
        <v>4.57</v>
      </c>
      <c r="AV76" s="11">
        <v>4.57</v>
      </c>
      <c r="AW76" s="11">
        <v>4.57</v>
      </c>
      <c r="AX76" s="11">
        <v>4.57</v>
      </c>
      <c r="AY76" s="11">
        <v>4.57</v>
      </c>
      <c r="AZ76" s="11">
        <v>4.9000000000000004</v>
      </c>
      <c r="BA76" s="11">
        <v>4.9000000000000004</v>
      </c>
      <c r="BB76" s="11">
        <v>4.9000000000000004</v>
      </c>
      <c r="BC76" s="11">
        <v>4.9000000000000004</v>
      </c>
      <c r="BD76" s="11">
        <v>4.9000000000000004</v>
      </c>
      <c r="BE76" s="11">
        <v>4.9000000000000004</v>
      </c>
      <c r="BF76" s="11">
        <v>4.9000000000000004</v>
      </c>
      <c r="BG76" s="11">
        <v>5.9</v>
      </c>
      <c r="BH76" s="11">
        <v>5.9</v>
      </c>
      <c r="BI76" s="11">
        <v>5.9</v>
      </c>
      <c r="BJ76" s="11">
        <v>7.23</v>
      </c>
      <c r="BK76" s="11">
        <v>7.23</v>
      </c>
      <c r="BL76" s="11">
        <v>7.23</v>
      </c>
      <c r="BM76" s="11">
        <v>7.9</v>
      </c>
      <c r="BN76" s="12">
        <v>6.2333333333332996</v>
      </c>
      <c r="BO76" s="11">
        <v>4.9382513661202001</v>
      </c>
      <c r="BP76" s="11"/>
      <c r="BQ76" s="11"/>
      <c r="BR76" s="11"/>
    </row>
    <row r="77" spans="1:70" ht="14.25" customHeight="1" x14ac:dyDescent="0.35">
      <c r="A77" s="3" t="s">
        <v>108</v>
      </c>
      <c r="B77" s="3" t="s">
        <v>83</v>
      </c>
      <c r="C77" s="10">
        <v>0</v>
      </c>
      <c r="D77" s="11">
        <v>4.9000000000000004</v>
      </c>
      <c r="E77" s="11">
        <v>4.9000000000000004</v>
      </c>
      <c r="F77" s="11">
        <v>4.5666666666667002</v>
      </c>
      <c r="G77" s="11">
        <v>4.5666666666667002</v>
      </c>
      <c r="H77" s="11"/>
      <c r="I77" s="11">
        <v>4.5666666666667002</v>
      </c>
      <c r="J77" s="11">
        <v>5.2333333333332996</v>
      </c>
      <c r="K77" s="11">
        <v>4.9000000000000004</v>
      </c>
      <c r="L77" s="11">
        <v>4.9000000000000004</v>
      </c>
      <c r="M77" s="11">
        <v>4.2300000000000004</v>
      </c>
      <c r="N77" s="11">
        <v>4.2300000000000004</v>
      </c>
      <c r="O77" s="11">
        <v>4.2300000000000004</v>
      </c>
      <c r="P77" s="11">
        <v>4.2300000000000004</v>
      </c>
      <c r="Q77" s="11">
        <v>4.2300000000000004</v>
      </c>
      <c r="R77" s="11">
        <v>4.2300000000000004</v>
      </c>
      <c r="S77" s="11">
        <v>4.2300000000000004</v>
      </c>
      <c r="T77" s="11">
        <v>4.2300000000000004</v>
      </c>
      <c r="U77" s="11">
        <v>4.2300000000000004</v>
      </c>
      <c r="V77" s="11">
        <v>4.2300000000000004</v>
      </c>
      <c r="W77" s="11">
        <v>4.2300000000000004</v>
      </c>
      <c r="X77" s="11">
        <v>4.57</v>
      </c>
      <c r="Y77" s="11">
        <v>4.57</v>
      </c>
      <c r="Z77" s="11">
        <v>4.57</v>
      </c>
      <c r="AA77" s="11">
        <v>4.57</v>
      </c>
      <c r="AB77" s="11">
        <v>4.57</v>
      </c>
      <c r="AC77" s="11">
        <v>4.57</v>
      </c>
      <c r="AD77" s="11">
        <v>4.57</v>
      </c>
      <c r="AE77" s="11">
        <v>4.9000000000000004</v>
      </c>
      <c r="AF77" s="11">
        <v>4.9000000000000004</v>
      </c>
      <c r="AG77" s="11">
        <v>4.9000000000000004</v>
      </c>
      <c r="AH77" s="11">
        <v>4.9000000000000004</v>
      </c>
      <c r="AI77" s="11">
        <v>4.9000000000000004</v>
      </c>
      <c r="AJ77" s="11">
        <v>4.9000000000000004</v>
      </c>
      <c r="AK77" s="11">
        <v>4.9000000000000004</v>
      </c>
      <c r="AL77" s="11">
        <v>4.9000000000000004</v>
      </c>
      <c r="AM77" s="11">
        <v>4.57</v>
      </c>
      <c r="AN77" s="11">
        <v>4.57</v>
      </c>
      <c r="AO77" s="11">
        <v>4.57</v>
      </c>
      <c r="AP77" s="11">
        <v>4.57</v>
      </c>
      <c r="AQ77" s="11">
        <v>4.57</v>
      </c>
      <c r="AR77" s="11">
        <v>4.57</v>
      </c>
      <c r="AS77" s="11">
        <v>4.57</v>
      </c>
      <c r="AT77" s="11">
        <v>4.57</v>
      </c>
      <c r="AU77" s="11">
        <v>4.57</v>
      </c>
      <c r="AV77" s="11">
        <v>4.57</v>
      </c>
      <c r="AW77" s="11">
        <v>4.57</v>
      </c>
      <c r="AX77" s="11">
        <v>4.57</v>
      </c>
      <c r="AY77" s="11">
        <v>4.57</v>
      </c>
      <c r="AZ77" s="11">
        <v>4.57</v>
      </c>
      <c r="BA77" s="11">
        <v>4.57</v>
      </c>
      <c r="BB77" s="11">
        <v>4.57</v>
      </c>
      <c r="BC77" s="11">
        <v>4.57</v>
      </c>
      <c r="BD77" s="11">
        <v>4.57</v>
      </c>
      <c r="BE77" s="11">
        <v>4.57</v>
      </c>
      <c r="BF77" s="11">
        <v>4.57</v>
      </c>
      <c r="BG77" s="11">
        <v>5.9</v>
      </c>
      <c r="BH77" s="11">
        <v>5.9</v>
      </c>
      <c r="BI77" s="11">
        <v>5.9</v>
      </c>
      <c r="BJ77" s="11">
        <v>5.9</v>
      </c>
      <c r="BK77" s="11">
        <v>5.9</v>
      </c>
      <c r="BL77" s="11">
        <v>5.9</v>
      </c>
      <c r="BM77" s="11">
        <v>5.9</v>
      </c>
      <c r="BN77" s="12">
        <v>5.9</v>
      </c>
      <c r="BO77" s="11">
        <v>4.7369398907104001</v>
      </c>
      <c r="BP77" s="11"/>
      <c r="BQ77" s="11"/>
      <c r="BR77" s="11"/>
    </row>
    <row r="78" spans="1:70" ht="14.25" customHeight="1" x14ac:dyDescent="0.35">
      <c r="A78" s="3" t="s">
        <v>108</v>
      </c>
      <c r="B78" s="3" t="s">
        <v>84</v>
      </c>
      <c r="C78" s="10">
        <v>0</v>
      </c>
      <c r="D78" s="11">
        <v>6.9</v>
      </c>
      <c r="E78" s="11">
        <v>7.57</v>
      </c>
      <c r="F78" s="11">
        <v>7.23</v>
      </c>
      <c r="G78" s="11">
        <v>7.23</v>
      </c>
      <c r="H78" s="11"/>
      <c r="I78" s="11">
        <v>7.23</v>
      </c>
      <c r="J78" s="11">
        <v>7.57</v>
      </c>
      <c r="K78" s="11">
        <v>6.9</v>
      </c>
      <c r="L78" s="11">
        <v>7.9</v>
      </c>
      <c r="M78" s="11">
        <v>6.9</v>
      </c>
      <c r="N78" s="11">
        <v>7.9</v>
      </c>
      <c r="O78" s="11">
        <v>7.9</v>
      </c>
      <c r="P78" s="11">
        <v>7.9</v>
      </c>
      <c r="Q78" s="11">
        <v>7.57</v>
      </c>
      <c r="R78" s="11">
        <v>6.9</v>
      </c>
      <c r="S78" s="11">
        <v>7.57</v>
      </c>
      <c r="T78" s="11">
        <v>7.57</v>
      </c>
      <c r="U78" s="11">
        <v>7.57</v>
      </c>
      <c r="V78" s="11">
        <v>7.57</v>
      </c>
      <c r="W78" s="11">
        <v>7.57</v>
      </c>
      <c r="X78" s="11">
        <v>9.3466666666666995</v>
      </c>
      <c r="Y78" s="11">
        <v>9.2333333333333005</v>
      </c>
      <c r="Z78" s="11">
        <v>9.2333333333333005</v>
      </c>
      <c r="AA78" s="11">
        <v>9.2333333333333005</v>
      </c>
      <c r="AB78" s="11">
        <v>9.2333333333333005</v>
      </c>
      <c r="AC78" s="11">
        <v>9.2333333333333005</v>
      </c>
      <c r="AD78" s="11">
        <v>9.2333333333333005</v>
      </c>
      <c r="AE78" s="11">
        <v>8.9</v>
      </c>
      <c r="AF78" s="11">
        <v>8.9</v>
      </c>
      <c r="AG78" s="11">
        <v>8.9</v>
      </c>
      <c r="AH78" s="11">
        <v>8.9</v>
      </c>
      <c r="AI78" s="11">
        <v>8.9</v>
      </c>
      <c r="AJ78" s="11">
        <v>8.9</v>
      </c>
      <c r="AK78" s="11">
        <v>8.9</v>
      </c>
      <c r="AL78" s="11">
        <v>8.9</v>
      </c>
      <c r="AM78" s="11">
        <v>8.5666666666667002</v>
      </c>
      <c r="AN78" s="11">
        <v>8.9</v>
      </c>
      <c r="AO78" s="11">
        <v>8.9</v>
      </c>
      <c r="AP78" s="11">
        <v>8.9</v>
      </c>
      <c r="AQ78" s="11">
        <v>8.9</v>
      </c>
      <c r="AR78" s="11">
        <v>8.9</v>
      </c>
      <c r="AS78" s="11">
        <v>8.9</v>
      </c>
      <c r="AT78" s="11">
        <v>8.5666666666667002</v>
      </c>
      <c r="AU78" s="11">
        <v>8.9</v>
      </c>
      <c r="AV78" s="11">
        <v>8.9</v>
      </c>
      <c r="AW78" s="11">
        <v>8.9</v>
      </c>
      <c r="AX78" s="11">
        <v>8.9</v>
      </c>
      <c r="AY78" s="11">
        <v>8.9</v>
      </c>
      <c r="AZ78" s="11">
        <v>8.9</v>
      </c>
      <c r="BA78" s="11">
        <v>8.9</v>
      </c>
      <c r="BB78" s="11">
        <v>8.9</v>
      </c>
      <c r="BC78" s="11">
        <v>9.2333333333333005</v>
      </c>
      <c r="BD78" s="11">
        <v>9.2333333333333005</v>
      </c>
      <c r="BE78" s="11">
        <v>9.2333333333333005</v>
      </c>
      <c r="BF78" s="11">
        <v>9.2333333333333005</v>
      </c>
      <c r="BG78" s="11">
        <v>9.9</v>
      </c>
      <c r="BH78" s="11">
        <v>9.9</v>
      </c>
      <c r="BI78" s="11">
        <v>9.9</v>
      </c>
      <c r="BJ78" s="11">
        <v>11.23</v>
      </c>
      <c r="BK78" s="11">
        <v>11.23</v>
      </c>
      <c r="BL78" s="11">
        <v>11.23</v>
      </c>
      <c r="BM78" s="11">
        <v>11.9</v>
      </c>
      <c r="BN78" s="12">
        <v>9.5666666666667002</v>
      </c>
      <c r="BO78" s="11">
        <v>8.7107103825136996</v>
      </c>
      <c r="BP78" s="11"/>
      <c r="BQ78" s="11"/>
      <c r="BR78" s="11"/>
    </row>
    <row r="79" spans="1:70" ht="14.25" customHeight="1" x14ac:dyDescent="0.35">
      <c r="A79" s="3" t="s">
        <v>108</v>
      </c>
      <c r="B79" s="3" t="s">
        <v>85</v>
      </c>
      <c r="C79" s="10">
        <v>0</v>
      </c>
      <c r="D79" s="11">
        <v>1.9</v>
      </c>
      <c r="E79" s="11">
        <v>2.23</v>
      </c>
      <c r="F79" s="11">
        <v>2.23</v>
      </c>
      <c r="G79" s="11">
        <v>2.23</v>
      </c>
      <c r="H79" s="11"/>
      <c r="I79" s="11">
        <v>2.23</v>
      </c>
      <c r="J79" s="11">
        <v>2.23</v>
      </c>
      <c r="K79" s="11">
        <v>2.23</v>
      </c>
      <c r="L79" s="11">
        <v>2.23</v>
      </c>
      <c r="M79" s="11">
        <v>2.23</v>
      </c>
      <c r="N79" s="11">
        <v>2.23</v>
      </c>
      <c r="O79" s="11">
        <v>2.23</v>
      </c>
      <c r="P79" s="11">
        <v>2.23</v>
      </c>
      <c r="Q79" s="11">
        <v>2.23</v>
      </c>
      <c r="R79" s="11">
        <v>2.23</v>
      </c>
      <c r="S79" s="11">
        <v>2.23</v>
      </c>
      <c r="T79" s="11">
        <v>2.23</v>
      </c>
      <c r="U79" s="11">
        <v>2.23</v>
      </c>
      <c r="V79" s="11">
        <v>2.23</v>
      </c>
      <c r="W79" s="11">
        <v>2.23</v>
      </c>
      <c r="X79" s="11">
        <v>2.57</v>
      </c>
      <c r="Y79" s="11">
        <v>2.57</v>
      </c>
      <c r="Z79" s="11">
        <v>2.57</v>
      </c>
      <c r="AA79" s="11">
        <v>2.57</v>
      </c>
      <c r="AB79" s="11">
        <v>2.57</v>
      </c>
      <c r="AC79" s="11">
        <v>2.57</v>
      </c>
      <c r="AD79" s="11">
        <v>2.23</v>
      </c>
      <c r="AE79" s="11">
        <v>2.23</v>
      </c>
      <c r="AF79" s="11">
        <v>2.23</v>
      </c>
      <c r="AG79" s="11">
        <v>2.23</v>
      </c>
      <c r="AH79" s="11">
        <v>2.23</v>
      </c>
      <c r="AI79" s="11">
        <v>2.23</v>
      </c>
      <c r="AJ79" s="11">
        <v>2.23</v>
      </c>
      <c r="AK79" s="11">
        <v>2.23</v>
      </c>
      <c r="AL79" s="11">
        <v>3.2333333333333001</v>
      </c>
      <c r="AM79" s="11">
        <v>2.57</v>
      </c>
      <c r="AN79" s="11">
        <v>2.9</v>
      </c>
      <c r="AO79" s="11">
        <v>2.9</v>
      </c>
      <c r="AP79" s="11">
        <v>2.9</v>
      </c>
      <c r="AQ79" s="11">
        <v>2.9</v>
      </c>
      <c r="AR79" s="11">
        <v>2.9</v>
      </c>
      <c r="AS79" s="11">
        <v>2.9</v>
      </c>
      <c r="AT79" s="11">
        <v>2.9</v>
      </c>
      <c r="AU79" s="11">
        <v>2.57</v>
      </c>
      <c r="AV79" s="11">
        <v>2.9</v>
      </c>
      <c r="AW79" s="11">
        <v>2.9</v>
      </c>
      <c r="AX79" s="11">
        <v>2.9</v>
      </c>
      <c r="AY79" s="11">
        <v>2.9</v>
      </c>
      <c r="AZ79" s="11">
        <v>4.57</v>
      </c>
      <c r="BA79" s="11">
        <v>3.9</v>
      </c>
      <c r="BB79" s="11">
        <v>4.9000000000000004</v>
      </c>
      <c r="BC79" s="11">
        <v>4.9000000000000004</v>
      </c>
      <c r="BD79" s="11">
        <v>4.9000000000000004</v>
      </c>
      <c r="BE79" s="11">
        <v>4.9000000000000004</v>
      </c>
      <c r="BF79" s="11">
        <v>4.9000000000000004</v>
      </c>
      <c r="BG79" s="11">
        <v>4.9000000000000004</v>
      </c>
      <c r="BH79" s="11">
        <v>4.9000000000000004</v>
      </c>
      <c r="BI79" s="11">
        <v>4.9000000000000004</v>
      </c>
      <c r="BJ79" s="11">
        <v>5.57</v>
      </c>
      <c r="BK79" s="11">
        <v>5.57</v>
      </c>
      <c r="BL79" s="11">
        <v>5.57</v>
      </c>
      <c r="BM79" s="11">
        <v>5.9</v>
      </c>
      <c r="BN79" s="12">
        <v>4.2300000000000004</v>
      </c>
      <c r="BO79" s="11">
        <v>3.0467759562842001</v>
      </c>
      <c r="BP79" s="11"/>
      <c r="BQ79" s="11"/>
      <c r="BR79" s="11"/>
    </row>
    <row r="80" spans="1:70" ht="14.25" customHeight="1" x14ac:dyDescent="0.35">
      <c r="A80" s="3" t="s">
        <v>108</v>
      </c>
      <c r="B80" s="3" t="s">
        <v>86</v>
      </c>
      <c r="C80" s="10">
        <v>0</v>
      </c>
      <c r="D80" s="11">
        <v>3.33</v>
      </c>
      <c r="E80" s="11">
        <v>3.9</v>
      </c>
      <c r="F80" s="11">
        <v>3.9</v>
      </c>
      <c r="G80" s="11">
        <v>3.9</v>
      </c>
      <c r="H80" s="11"/>
      <c r="I80" s="11">
        <v>3.9</v>
      </c>
      <c r="J80" s="11">
        <v>3.9</v>
      </c>
      <c r="K80" s="11">
        <v>2.5</v>
      </c>
      <c r="L80" s="11">
        <v>3.1666666666666998</v>
      </c>
      <c r="M80" s="11">
        <v>3.1666666666666998</v>
      </c>
      <c r="N80" s="11">
        <v>3.1666666666666998</v>
      </c>
      <c r="O80" s="11">
        <v>3.1666666666666998</v>
      </c>
      <c r="P80" s="11">
        <v>3.1666666666666998</v>
      </c>
      <c r="Q80" s="11">
        <v>3.1666666666666998</v>
      </c>
      <c r="R80" s="11">
        <v>2.5</v>
      </c>
      <c r="S80" s="11">
        <v>3.1666666666666998</v>
      </c>
      <c r="T80" s="11">
        <v>3.1666666666666998</v>
      </c>
      <c r="U80" s="11">
        <v>3.1666666666666998</v>
      </c>
      <c r="V80" s="11">
        <v>3.1666666666666998</v>
      </c>
      <c r="W80" s="11">
        <v>3.1666666666666998</v>
      </c>
      <c r="X80" s="11">
        <v>3.1666666666666998</v>
      </c>
      <c r="Y80" s="11">
        <v>2.5</v>
      </c>
      <c r="Z80" s="11">
        <v>3.1666666666666998</v>
      </c>
      <c r="AA80" s="11">
        <v>3.1666666666666998</v>
      </c>
      <c r="AB80" s="11">
        <v>3.1666666666666998</v>
      </c>
      <c r="AC80" s="11">
        <v>3.1666666666666998</v>
      </c>
      <c r="AD80" s="11">
        <v>3.1666666666666998</v>
      </c>
      <c r="AE80" s="11">
        <v>3.1666666666666998</v>
      </c>
      <c r="AF80" s="11">
        <v>2.5</v>
      </c>
      <c r="AG80" s="11">
        <v>3.1666666666666998</v>
      </c>
      <c r="AH80" s="11">
        <v>3.1666666666666998</v>
      </c>
      <c r="AI80" s="11">
        <v>3.1666666666666998</v>
      </c>
      <c r="AJ80" s="11">
        <v>3.1666666666666998</v>
      </c>
      <c r="AK80" s="11">
        <v>3.1666666666666998</v>
      </c>
      <c r="AL80" s="11">
        <v>3.1666666666666998</v>
      </c>
      <c r="AM80" s="11">
        <v>2.5</v>
      </c>
      <c r="AN80" s="11">
        <v>3.1666666666666998</v>
      </c>
      <c r="AO80" s="11">
        <v>3.1666666666666998</v>
      </c>
      <c r="AP80" s="11">
        <v>3.1666666666666998</v>
      </c>
      <c r="AQ80" s="11">
        <v>3.1666666666666998</v>
      </c>
      <c r="AR80" s="11">
        <v>3.1666666666666998</v>
      </c>
      <c r="AS80" s="11">
        <v>3.1666666666666998</v>
      </c>
      <c r="AT80" s="11">
        <v>3.1666666666666998</v>
      </c>
      <c r="AU80" s="11">
        <v>2.5</v>
      </c>
      <c r="AV80" s="11">
        <v>3.1666666666666998</v>
      </c>
      <c r="AW80" s="11">
        <v>3.1666666666666998</v>
      </c>
      <c r="AX80" s="11">
        <v>3.5</v>
      </c>
      <c r="AY80" s="11">
        <v>3.1666666666666998</v>
      </c>
      <c r="AZ80" s="11">
        <v>3.1666666666666998</v>
      </c>
      <c r="BA80" s="11">
        <v>2.5</v>
      </c>
      <c r="BB80" s="11">
        <v>3.1666666666666998</v>
      </c>
      <c r="BC80" s="11">
        <v>3.1666666666666998</v>
      </c>
      <c r="BD80" s="11">
        <v>3.1666666666666998</v>
      </c>
      <c r="BE80" s="11">
        <v>3.1666666666666998</v>
      </c>
      <c r="BF80" s="11">
        <v>3.1666666666666998</v>
      </c>
      <c r="BG80" s="11">
        <v>3.1666666666666998</v>
      </c>
      <c r="BH80" s="11">
        <v>3.1666666666666998</v>
      </c>
      <c r="BI80" s="11">
        <v>3.1666666666666998</v>
      </c>
      <c r="BJ80" s="11">
        <v>3.1666666666666998</v>
      </c>
      <c r="BK80" s="11">
        <v>3.1666666666666998</v>
      </c>
      <c r="BL80" s="11">
        <v>3.1666666666666998</v>
      </c>
      <c r="BM80" s="11">
        <v>3.1666666666666998</v>
      </c>
      <c r="BN80" s="12">
        <v>3.1666666666666998</v>
      </c>
      <c r="BO80" s="11">
        <v>3.1584153005464</v>
      </c>
      <c r="BP80" s="11"/>
      <c r="BQ80" s="11"/>
      <c r="BR80" s="11"/>
    </row>
    <row r="81" spans="1:70" ht="14.25" customHeight="1" x14ac:dyDescent="0.35">
      <c r="A81" s="3" t="s">
        <v>108</v>
      </c>
      <c r="B81" s="3" t="s">
        <v>87</v>
      </c>
      <c r="C81" s="10">
        <v>0</v>
      </c>
      <c r="D81" s="11">
        <v>9.9</v>
      </c>
      <c r="E81" s="11">
        <v>9.9</v>
      </c>
      <c r="F81" s="11">
        <v>9.9</v>
      </c>
      <c r="G81" s="11">
        <v>9.9</v>
      </c>
      <c r="H81" s="11"/>
      <c r="I81" s="11">
        <v>9.9</v>
      </c>
      <c r="J81" s="11">
        <v>7.9</v>
      </c>
      <c r="K81" s="11">
        <v>7.9</v>
      </c>
      <c r="L81" s="11">
        <v>7.9</v>
      </c>
      <c r="M81" s="11">
        <v>7.9</v>
      </c>
      <c r="N81" s="11">
        <v>7.9</v>
      </c>
      <c r="O81" s="11">
        <v>7.9</v>
      </c>
      <c r="P81" s="11">
        <v>7.9</v>
      </c>
      <c r="Q81" s="11">
        <v>10.23</v>
      </c>
      <c r="R81" s="11">
        <v>7.9</v>
      </c>
      <c r="S81" s="11">
        <v>9.5666666666667002</v>
      </c>
      <c r="T81" s="11">
        <v>9.5666666666667002</v>
      </c>
      <c r="U81" s="11">
        <v>9.5666666666667002</v>
      </c>
      <c r="V81" s="11">
        <v>9.5666666666667002</v>
      </c>
      <c r="W81" s="11">
        <v>9.5666666666667002</v>
      </c>
      <c r="X81" s="11">
        <v>9.9</v>
      </c>
      <c r="Y81" s="11">
        <v>9.9</v>
      </c>
      <c r="Z81" s="11">
        <v>9.9</v>
      </c>
      <c r="AA81" s="11">
        <v>9.9</v>
      </c>
      <c r="AB81" s="11">
        <v>9.9</v>
      </c>
      <c r="AC81" s="11">
        <v>9.9</v>
      </c>
      <c r="AD81" s="11">
        <v>9.5666666666667002</v>
      </c>
      <c r="AE81" s="11">
        <v>9.5666666666667002</v>
      </c>
      <c r="AF81" s="11">
        <v>9.5666666666667002</v>
      </c>
      <c r="AG81" s="11">
        <v>9.5666666666667002</v>
      </c>
      <c r="AH81" s="11">
        <v>9.5666666666667002</v>
      </c>
      <c r="AI81" s="11">
        <v>9.5666666666667002</v>
      </c>
      <c r="AJ81" s="11">
        <v>9.5666666666667002</v>
      </c>
      <c r="AK81" s="11">
        <v>9.5666666666667002</v>
      </c>
      <c r="AL81" s="11">
        <v>9.9</v>
      </c>
      <c r="AM81" s="11">
        <v>9.9</v>
      </c>
      <c r="AN81" s="11">
        <v>9.9</v>
      </c>
      <c r="AO81" s="11">
        <v>9.9</v>
      </c>
      <c r="AP81" s="11">
        <v>9.9</v>
      </c>
      <c r="AQ81" s="11">
        <v>9.9</v>
      </c>
      <c r="AR81" s="11">
        <v>9.9</v>
      </c>
      <c r="AS81" s="11">
        <v>9.9</v>
      </c>
      <c r="AT81" s="11">
        <v>9.9</v>
      </c>
      <c r="AU81" s="11">
        <v>9.9</v>
      </c>
      <c r="AV81" s="11">
        <v>9.9</v>
      </c>
      <c r="AW81" s="11">
        <v>9.9</v>
      </c>
      <c r="AX81" s="11">
        <v>9.9</v>
      </c>
      <c r="AY81" s="11">
        <v>9.9</v>
      </c>
      <c r="AZ81" s="11">
        <v>9.9</v>
      </c>
      <c r="BA81" s="11">
        <v>9.9</v>
      </c>
      <c r="BB81" s="11">
        <v>9.9</v>
      </c>
      <c r="BC81" s="11">
        <v>9.9</v>
      </c>
      <c r="BD81" s="11">
        <v>9.9</v>
      </c>
      <c r="BE81" s="11">
        <v>9.9</v>
      </c>
      <c r="BF81" s="11">
        <v>9.9</v>
      </c>
      <c r="BG81" s="11">
        <v>9.9</v>
      </c>
      <c r="BH81" s="11">
        <v>9.9</v>
      </c>
      <c r="BI81" s="11">
        <v>9.9</v>
      </c>
      <c r="BJ81" s="11">
        <v>9.9</v>
      </c>
      <c r="BK81" s="11">
        <v>9.9</v>
      </c>
      <c r="BL81" s="11">
        <v>9.9</v>
      </c>
      <c r="BM81" s="11">
        <v>10.23</v>
      </c>
      <c r="BN81" s="12">
        <v>10.9</v>
      </c>
      <c r="BO81" s="11">
        <v>9.5774863387978009</v>
      </c>
      <c r="BP81" s="11"/>
      <c r="BQ81" s="11"/>
      <c r="BR81" s="11"/>
    </row>
    <row r="82" spans="1:70" ht="14.25" customHeight="1" x14ac:dyDescent="0.35">
      <c r="A82" s="3" t="s">
        <v>108</v>
      </c>
      <c r="B82" s="3" t="s">
        <v>88</v>
      </c>
      <c r="C82" s="10">
        <v>0</v>
      </c>
      <c r="D82" s="11">
        <v>4.9000000000000004</v>
      </c>
      <c r="E82" s="11">
        <v>5.5666666666667002</v>
      </c>
      <c r="F82" s="11">
        <v>5.5666666666667002</v>
      </c>
      <c r="G82" s="11">
        <v>5.5666666666667002</v>
      </c>
      <c r="H82" s="11"/>
      <c r="I82" s="11">
        <v>5.5666666666667002</v>
      </c>
      <c r="J82" s="11">
        <v>5.9</v>
      </c>
      <c r="K82" s="11">
        <v>5.9</v>
      </c>
      <c r="L82" s="11">
        <v>5.9</v>
      </c>
      <c r="M82" s="11">
        <v>5.9</v>
      </c>
      <c r="N82" s="11">
        <v>5.9</v>
      </c>
      <c r="O82" s="11">
        <v>5.9</v>
      </c>
      <c r="P82" s="11">
        <v>5.9</v>
      </c>
      <c r="Q82" s="11">
        <v>6.2333333333332996</v>
      </c>
      <c r="R82" s="11">
        <v>6.2333333333332996</v>
      </c>
      <c r="S82" s="11">
        <v>5.57</v>
      </c>
      <c r="T82" s="11">
        <v>5.57</v>
      </c>
      <c r="U82" s="11">
        <v>5.57</v>
      </c>
      <c r="V82" s="11">
        <v>5.57</v>
      </c>
      <c r="W82" s="11">
        <v>5.57</v>
      </c>
      <c r="X82" s="11">
        <v>5.9</v>
      </c>
      <c r="Y82" s="11">
        <v>5.9</v>
      </c>
      <c r="Z82" s="11">
        <v>5.9</v>
      </c>
      <c r="AA82" s="11">
        <v>5.9</v>
      </c>
      <c r="AB82" s="11">
        <v>5.9</v>
      </c>
      <c r="AC82" s="11">
        <v>5.9</v>
      </c>
      <c r="AD82" s="11">
        <v>5.9</v>
      </c>
      <c r="AE82" s="11">
        <v>5.9</v>
      </c>
      <c r="AF82" s="11">
        <v>5.9</v>
      </c>
      <c r="AG82" s="11">
        <v>5.9</v>
      </c>
      <c r="AH82" s="11">
        <v>5.9</v>
      </c>
      <c r="AI82" s="11">
        <v>5.9</v>
      </c>
      <c r="AJ82" s="11">
        <v>5.9</v>
      </c>
      <c r="AK82" s="11">
        <v>5.9</v>
      </c>
      <c r="AL82" s="11">
        <v>5.9</v>
      </c>
      <c r="AM82" s="11">
        <v>5.9</v>
      </c>
      <c r="AN82" s="11">
        <v>5.57</v>
      </c>
      <c r="AO82" s="11">
        <v>5.57</v>
      </c>
      <c r="AP82" s="11">
        <v>5.57</v>
      </c>
      <c r="AQ82" s="11">
        <v>5.57</v>
      </c>
      <c r="AR82" s="11">
        <v>5.57</v>
      </c>
      <c r="AS82" s="11">
        <v>5.57</v>
      </c>
      <c r="AT82" s="11">
        <v>5.57</v>
      </c>
      <c r="AU82" s="11">
        <v>6.9</v>
      </c>
      <c r="AV82" s="11">
        <v>6.9</v>
      </c>
      <c r="AW82" s="11">
        <v>6.9</v>
      </c>
      <c r="AX82" s="11">
        <v>6.9</v>
      </c>
      <c r="AY82" s="11">
        <v>7.57</v>
      </c>
      <c r="AZ82" s="11">
        <v>7.9</v>
      </c>
      <c r="BA82" s="11">
        <v>7.9</v>
      </c>
      <c r="BB82" s="11">
        <v>7.9</v>
      </c>
      <c r="BC82" s="11">
        <v>7.9</v>
      </c>
      <c r="BD82" s="11">
        <v>7.9</v>
      </c>
      <c r="BE82" s="11">
        <v>7.9</v>
      </c>
      <c r="BF82" s="11">
        <v>7.9</v>
      </c>
      <c r="BG82" s="11">
        <v>7.9</v>
      </c>
      <c r="BH82" s="11">
        <v>7.9</v>
      </c>
      <c r="BI82" s="11">
        <v>7.9</v>
      </c>
      <c r="BJ82" s="11">
        <v>7.9</v>
      </c>
      <c r="BK82" s="11">
        <v>7.9</v>
      </c>
      <c r="BL82" s="11">
        <v>7.9</v>
      </c>
      <c r="BM82" s="11">
        <v>7.9</v>
      </c>
      <c r="BN82" s="12">
        <v>7.23</v>
      </c>
      <c r="BO82" s="11">
        <v>6.3597267759563003</v>
      </c>
      <c r="BP82" s="11"/>
      <c r="BQ82" s="11"/>
      <c r="BR82" s="11"/>
    </row>
    <row r="83" spans="1:70" ht="14.25" customHeight="1" x14ac:dyDescent="0.35">
      <c r="A83" s="3" t="s">
        <v>108</v>
      </c>
      <c r="B83" s="3" t="s">
        <v>89</v>
      </c>
      <c r="C83" s="10">
        <v>0</v>
      </c>
      <c r="D83" s="11">
        <v>6.9</v>
      </c>
      <c r="E83" s="11">
        <v>6.9</v>
      </c>
      <c r="F83" s="11">
        <v>6.23</v>
      </c>
      <c r="G83" s="11">
        <v>6.23</v>
      </c>
      <c r="H83" s="11"/>
      <c r="I83" s="11">
        <v>6.23</v>
      </c>
      <c r="J83" s="11">
        <v>6.57</v>
      </c>
      <c r="K83" s="11">
        <v>5.57</v>
      </c>
      <c r="L83" s="11">
        <v>6.57</v>
      </c>
      <c r="M83" s="11">
        <v>6.57</v>
      </c>
      <c r="N83" s="11">
        <v>6.57</v>
      </c>
      <c r="O83" s="11">
        <v>6.57</v>
      </c>
      <c r="P83" s="11">
        <v>6.57</v>
      </c>
      <c r="Q83" s="11">
        <v>5.9</v>
      </c>
      <c r="R83" s="11">
        <v>5.57</v>
      </c>
      <c r="S83" s="11">
        <v>5.9</v>
      </c>
      <c r="T83" s="11">
        <v>5.23</v>
      </c>
      <c r="U83" s="11">
        <v>5.23</v>
      </c>
      <c r="V83" s="11">
        <v>5.23</v>
      </c>
      <c r="W83" s="11">
        <v>5.23</v>
      </c>
      <c r="X83" s="11">
        <v>5.9</v>
      </c>
      <c r="Y83" s="11">
        <v>4.9000000000000004</v>
      </c>
      <c r="Z83" s="11">
        <v>5.9</v>
      </c>
      <c r="AA83" s="11">
        <v>5.9</v>
      </c>
      <c r="AB83" s="11">
        <v>5.9</v>
      </c>
      <c r="AC83" s="11">
        <v>5.9</v>
      </c>
      <c r="AD83" s="11">
        <v>5.9</v>
      </c>
      <c r="AE83" s="11">
        <v>5.9</v>
      </c>
      <c r="AF83" s="11">
        <v>5.57</v>
      </c>
      <c r="AG83" s="11">
        <v>5.9</v>
      </c>
      <c r="AH83" s="11">
        <v>5.9</v>
      </c>
      <c r="AI83" s="11">
        <v>5.9</v>
      </c>
      <c r="AJ83" s="11">
        <v>5.9</v>
      </c>
      <c r="AK83" s="11">
        <v>5.9</v>
      </c>
      <c r="AL83" s="11">
        <v>7.57</v>
      </c>
      <c r="AM83" s="11">
        <v>5.9</v>
      </c>
      <c r="AN83" s="11">
        <v>5.9</v>
      </c>
      <c r="AO83" s="11">
        <v>5.9</v>
      </c>
      <c r="AP83" s="11">
        <v>5.9</v>
      </c>
      <c r="AQ83" s="11">
        <v>5.9</v>
      </c>
      <c r="AR83" s="11">
        <v>5.9</v>
      </c>
      <c r="AS83" s="11">
        <v>5.9</v>
      </c>
      <c r="AT83" s="11">
        <v>5.9</v>
      </c>
      <c r="AU83" s="11">
        <v>5.9</v>
      </c>
      <c r="AV83" s="11">
        <v>6.23</v>
      </c>
      <c r="AW83" s="11">
        <v>6.23</v>
      </c>
      <c r="AX83" s="11">
        <v>6.23</v>
      </c>
      <c r="AY83" s="11">
        <v>6.23</v>
      </c>
      <c r="AZ83" s="11">
        <v>6.23</v>
      </c>
      <c r="BA83" s="11">
        <v>4.9000000000000004</v>
      </c>
      <c r="BB83" s="11">
        <v>6.23</v>
      </c>
      <c r="BC83" s="11">
        <v>6.23</v>
      </c>
      <c r="BD83" s="11">
        <v>6.23</v>
      </c>
      <c r="BE83" s="11">
        <v>6.23</v>
      </c>
      <c r="BF83" s="11">
        <v>6.23</v>
      </c>
      <c r="BG83" s="11">
        <v>7.9</v>
      </c>
      <c r="BH83" s="11">
        <v>7.9</v>
      </c>
      <c r="BI83" s="11">
        <v>7.9</v>
      </c>
      <c r="BJ83" s="11">
        <v>8.57</v>
      </c>
      <c r="BK83" s="11">
        <v>8.57</v>
      </c>
      <c r="BL83" s="11">
        <v>8.57</v>
      </c>
      <c r="BM83" s="11">
        <v>9.9</v>
      </c>
      <c r="BN83" s="12">
        <v>7.7866666666666999</v>
      </c>
      <c r="BO83" s="11">
        <v>6.2986885245902</v>
      </c>
      <c r="BP83" s="11"/>
      <c r="BQ83" s="11"/>
      <c r="BR83" s="11"/>
    </row>
    <row r="84" spans="1:70" ht="14.25" customHeight="1" x14ac:dyDescent="0.35">
      <c r="A84" s="3" t="s">
        <v>108</v>
      </c>
      <c r="B84" s="3" t="s">
        <v>90</v>
      </c>
      <c r="C84" s="10">
        <v>0</v>
      </c>
      <c r="D84" s="11">
        <v>19.23</v>
      </c>
      <c r="E84" s="11">
        <v>19.23</v>
      </c>
      <c r="F84" s="11">
        <v>19.23</v>
      </c>
      <c r="G84" s="11">
        <v>19.23</v>
      </c>
      <c r="H84" s="11"/>
      <c r="I84" s="11">
        <v>19.23</v>
      </c>
      <c r="J84" s="11">
        <v>19.68</v>
      </c>
      <c r="K84" s="11">
        <v>19.233333333333</v>
      </c>
      <c r="L84" s="11">
        <v>19.233333333333</v>
      </c>
      <c r="M84" s="11">
        <v>19.233333333333</v>
      </c>
      <c r="N84" s="11">
        <v>19.233333333333</v>
      </c>
      <c r="O84" s="11">
        <v>19.233333333333</v>
      </c>
      <c r="P84" s="11">
        <v>19.233333333333</v>
      </c>
      <c r="Q84" s="11">
        <v>22.9</v>
      </c>
      <c r="R84" s="11">
        <v>25.9</v>
      </c>
      <c r="S84" s="11">
        <v>24.9</v>
      </c>
      <c r="T84" s="11">
        <v>24.9</v>
      </c>
      <c r="U84" s="11">
        <v>24.9</v>
      </c>
      <c r="V84" s="11">
        <v>24.9</v>
      </c>
      <c r="W84" s="11">
        <v>25.786666666666999</v>
      </c>
      <c r="X84" s="11">
        <v>24.9</v>
      </c>
      <c r="Y84" s="11">
        <v>24.9</v>
      </c>
      <c r="Z84" s="11">
        <v>24.9</v>
      </c>
      <c r="AA84" s="11">
        <v>24.9</v>
      </c>
      <c r="AB84" s="11">
        <v>24.9</v>
      </c>
      <c r="AC84" s="11">
        <v>24.9</v>
      </c>
      <c r="AD84" s="11">
        <v>25.23</v>
      </c>
      <c r="AE84" s="11">
        <v>25.57</v>
      </c>
      <c r="AF84" s="11">
        <v>25.57</v>
      </c>
      <c r="AG84" s="11">
        <v>25.9</v>
      </c>
      <c r="AH84" s="11">
        <v>25.9</v>
      </c>
      <c r="AI84" s="11">
        <v>25.9</v>
      </c>
      <c r="AJ84" s="11">
        <v>25.9</v>
      </c>
      <c r="AK84" s="11">
        <v>25.9</v>
      </c>
      <c r="AL84" s="11">
        <v>26.57</v>
      </c>
      <c r="AM84" s="11">
        <v>25.9</v>
      </c>
      <c r="AN84" s="11">
        <v>25.9</v>
      </c>
      <c r="AO84" s="11">
        <v>25.9</v>
      </c>
      <c r="AP84" s="11">
        <v>25.9</v>
      </c>
      <c r="AQ84" s="11">
        <v>25.9</v>
      </c>
      <c r="AR84" s="11">
        <v>25.9</v>
      </c>
      <c r="AS84" s="11">
        <v>25.9</v>
      </c>
      <c r="AT84" s="11">
        <v>24.9</v>
      </c>
      <c r="AU84" s="11">
        <v>24.9</v>
      </c>
      <c r="AV84" s="11">
        <v>24.9</v>
      </c>
      <c r="AW84" s="11">
        <v>24.9</v>
      </c>
      <c r="AX84" s="11">
        <v>24.9</v>
      </c>
      <c r="AY84" s="11">
        <v>24.9</v>
      </c>
      <c r="AZ84" s="11">
        <v>24.9</v>
      </c>
      <c r="BA84" s="11">
        <v>24.9</v>
      </c>
      <c r="BB84" s="11">
        <v>24.9</v>
      </c>
      <c r="BC84" s="11">
        <v>24.9</v>
      </c>
      <c r="BD84" s="11">
        <v>24.9</v>
      </c>
      <c r="BE84" s="11">
        <v>24.9</v>
      </c>
      <c r="BF84" s="11">
        <v>24.9</v>
      </c>
      <c r="BG84" s="11">
        <v>24.9</v>
      </c>
      <c r="BH84" s="11">
        <v>24.9</v>
      </c>
      <c r="BI84" s="11">
        <v>24.9</v>
      </c>
      <c r="BJ84" s="11">
        <v>24.9</v>
      </c>
      <c r="BK84" s="11">
        <v>24.9</v>
      </c>
      <c r="BL84" s="11">
        <v>24.9</v>
      </c>
      <c r="BM84" s="11">
        <v>24.9</v>
      </c>
      <c r="BN84" s="12">
        <v>27.9</v>
      </c>
      <c r="BO84" s="11">
        <v>24.041912568306</v>
      </c>
      <c r="BP84" s="11"/>
      <c r="BQ84" s="11"/>
      <c r="BR84" s="11"/>
    </row>
    <row r="85" spans="1:70" ht="14.25" customHeight="1" x14ac:dyDescent="0.35">
      <c r="A85" s="3" t="s">
        <v>108</v>
      </c>
      <c r="B85" s="3" t="s">
        <v>91</v>
      </c>
      <c r="C85" s="10">
        <v>0</v>
      </c>
      <c r="D85" s="11">
        <v>1.9</v>
      </c>
      <c r="E85" s="11">
        <v>2.7666666666666999</v>
      </c>
      <c r="F85" s="11">
        <v>2.7666666666666999</v>
      </c>
      <c r="G85" s="11">
        <v>2.7666666666666999</v>
      </c>
      <c r="H85" s="11"/>
      <c r="I85" s="11">
        <v>3.23</v>
      </c>
      <c r="J85" s="11">
        <v>3.57</v>
      </c>
      <c r="K85" s="11">
        <v>3.9</v>
      </c>
      <c r="L85" s="11">
        <v>3.9</v>
      </c>
      <c r="M85" s="11">
        <v>3.2333333333333001</v>
      </c>
      <c r="N85" s="11">
        <v>3.2333333333333001</v>
      </c>
      <c r="O85" s="11">
        <v>3.2333333333333001</v>
      </c>
      <c r="P85" s="11">
        <v>3.2333333333333001</v>
      </c>
      <c r="Q85" s="11">
        <v>3.2333333333333001</v>
      </c>
      <c r="R85" s="11">
        <v>3.2333333333333001</v>
      </c>
      <c r="S85" s="11">
        <v>3.2333333333333001</v>
      </c>
      <c r="T85" s="11">
        <v>3.2333333333333001</v>
      </c>
      <c r="U85" s="11">
        <v>3.2333333333333001</v>
      </c>
      <c r="V85" s="11">
        <v>3.2333333333333001</v>
      </c>
      <c r="W85" s="11">
        <v>3.2333333333333001</v>
      </c>
      <c r="X85" s="11">
        <v>3.9</v>
      </c>
      <c r="Y85" s="11">
        <v>3.9</v>
      </c>
      <c r="Z85" s="11">
        <v>3.9</v>
      </c>
      <c r="AA85" s="11">
        <v>3.9</v>
      </c>
      <c r="AB85" s="11">
        <v>4.2300000000000004</v>
      </c>
      <c r="AC85" s="11">
        <v>4.2300000000000004</v>
      </c>
      <c r="AD85" s="11">
        <v>4.2300000000000004</v>
      </c>
      <c r="AE85" s="11">
        <v>4.2300000000000004</v>
      </c>
      <c r="AF85" s="11">
        <v>4.2300000000000004</v>
      </c>
      <c r="AG85" s="11">
        <v>4.57</v>
      </c>
      <c r="AH85" s="11">
        <v>4.2300000000000004</v>
      </c>
      <c r="AI85" s="11">
        <v>3.9</v>
      </c>
      <c r="AJ85" s="11">
        <v>3.9</v>
      </c>
      <c r="AK85" s="11">
        <v>3.9</v>
      </c>
      <c r="AL85" s="11">
        <v>4.57</v>
      </c>
      <c r="AM85" s="11">
        <v>4.57</v>
      </c>
      <c r="AN85" s="11">
        <v>4.57</v>
      </c>
      <c r="AO85" s="11">
        <v>4.57</v>
      </c>
      <c r="AP85" s="11">
        <v>4.9000000000000004</v>
      </c>
      <c r="AQ85" s="11">
        <v>4.9000000000000004</v>
      </c>
      <c r="AR85" s="11">
        <v>4.9000000000000004</v>
      </c>
      <c r="AS85" s="11">
        <v>4.9000000000000004</v>
      </c>
      <c r="AT85" s="11">
        <v>4.9000000000000004</v>
      </c>
      <c r="AU85" s="11">
        <v>5.9</v>
      </c>
      <c r="AV85" s="11">
        <v>5.9</v>
      </c>
      <c r="AW85" s="11">
        <v>5.9</v>
      </c>
      <c r="AX85" s="11">
        <v>5.9</v>
      </c>
      <c r="AY85" s="11">
        <v>5.9</v>
      </c>
      <c r="AZ85" s="11">
        <v>5.9</v>
      </c>
      <c r="BA85" s="11">
        <v>5.9</v>
      </c>
      <c r="BB85" s="11">
        <v>5.9</v>
      </c>
      <c r="BC85" s="11">
        <v>5.9</v>
      </c>
      <c r="BD85" s="11">
        <v>5.9</v>
      </c>
      <c r="BE85" s="11">
        <v>5.9</v>
      </c>
      <c r="BF85" s="11">
        <v>5.9</v>
      </c>
      <c r="BG85" s="11">
        <v>5.9</v>
      </c>
      <c r="BH85" s="11">
        <v>5.9</v>
      </c>
      <c r="BI85" s="11">
        <v>5.9</v>
      </c>
      <c r="BJ85" s="11">
        <v>5.9</v>
      </c>
      <c r="BK85" s="11">
        <v>5.9</v>
      </c>
      <c r="BL85" s="11">
        <v>5.9</v>
      </c>
      <c r="BM85" s="11">
        <v>5.9</v>
      </c>
      <c r="BN85" s="12">
        <v>5.9</v>
      </c>
      <c r="BO85" s="11">
        <v>4.4671584699454003</v>
      </c>
      <c r="BP85" s="11"/>
      <c r="BQ85" s="11"/>
      <c r="BR85" s="11"/>
    </row>
    <row r="86" spans="1:70" ht="14.25" customHeight="1" x14ac:dyDescent="0.35">
      <c r="A86" s="3" t="s">
        <v>108</v>
      </c>
      <c r="B86" s="3" t="s">
        <v>92</v>
      </c>
      <c r="C86" s="10">
        <v>7290000197548</v>
      </c>
      <c r="D86" s="11">
        <v>36.67</v>
      </c>
      <c r="E86" s="11">
        <v>36.67</v>
      </c>
      <c r="F86" s="11">
        <v>36.67</v>
      </c>
      <c r="G86" s="11">
        <v>36.67</v>
      </c>
      <c r="H86" s="11"/>
      <c r="I86" s="11">
        <v>36.67</v>
      </c>
      <c r="J86" s="11">
        <v>31.67</v>
      </c>
      <c r="K86" s="11">
        <v>31.67</v>
      </c>
      <c r="L86" s="11">
        <v>31.67</v>
      </c>
      <c r="M86" s="11">
        <v>31.67</v>
      </c>
      <c r="N86" s="11">
        <v>31.67</v>
      </c>
      <c r="O86" s="11">
        <v>36.67</v>
      </c>
      <c r="P86" s="11">
        <v>34</v>
      </c>
      <c r="Q86" s="11">
        <v>34</v>
      </c>
      <c r="R86" s="11">
        <v>34</v>
      </c>
      <c r="S86" s="11">
        <v>34</v>
      </c>
      <c r="T86" s="11">
        <v>34</v>
      </c>
      <c r="U86" s="11">
        <v>34</v>
      </c>
      <c r="V86" s="11">
        <v>34</v>
      </c>
      <c r="W86" s="11">
        <v>34</v>
      </c>
      <c r="X86" s="11">
        <v>39.266666666667</v>
      </c>
      <c r="Y86" s="11">
        <v>34</v>
      </c>
      <c r="Z86" s="11">
        <v>34</v>
      </c>
      <c r="AA86" s="11">
        <v>32</v>
      </c>
      <c r="AB86" s="11">
        <v>32</v>
      </c>
      <c r="AC86" s="11">
        <v>32</v>
      </c>
      <c r="AD86" s="11">
        <v>32</v>
      </c>
      <c r="AE86" s="11">
        <v>32</v>
      </c>
      <c r="AF86" s="11">
        <v>32</v>
      </c>
      <c r="AG86" s="11">
        <v>32</v>
      </c>
      <c r="AH86" s="11">
        <v>32</v>
      </c>
      <c r="AI86" s="11">
        <v>32</v>
      </c>
      <c r="AJ86" s="11">
        <v>41.9</v>
      </c>
      <c r="AK86" s="11">
        <v>36.67</v>
      </c>
      <c r="AL86" s="11">
        <v>36.67</v>
      </c>
      <c r="AM86" s="11">
        <v>33.33</v>
      </c>
      <c r="AN86" s="11">
        <v>33.33</v>
      </c>
      <c r="AO86" s="11">
        <v>33.33</v>
      </c>
      <c r="AP86" s="11">
        <v>33.33</v>
      </c>
      <c r="AQ86" s="11">
        <v>33.33</v>
      </c>
      <c r="AR86" s="11">
        <v>33.33</v>
      </c>
      <c r="AS86" s="11">
        <v>33.33</v>
      </c>
      <c r="AT86" s="11">
        <v>33.33</v>
      </c>
      <c r="AU86" s="11">
        <v>33.33</v>
      </c>
      <c r="AV86" s="11">
        <v>33.33</v>
      </c>
      <c r="AW86" s="11">
        <v>33.33</v>
      </c>
      <c r="AX86" s="11">
        <v>33.33</v>
      </c>
      <c r="AY86" s="11">
        <v>33.33</v>
      </c>
      <c r="AZ86" s="11">
        <v>33.33</v>
      </c>
      <c r="BA86" s="11">
        <v>33.33</v>
      </c>
      <c r="BB86" s="11">
        <v>33.33</v>
      </c>
      <c r="BC86" s="11">
        <v>33.33</v>
      </c>
      <c r="BD86" s="11">
        <v>33.33</v>
      </c>
      <c r="BE86" s="11">
        <v>41.9</v>
      </c>
      <c r="BF86" s="11">
        <v>36.67</v>
      </c>
      <c r="BG86" s="11">
        <v>36.67</v>
      </c>
      <c r="BH86" s="11">
        <v>36.67</v>
      </c>
      <c r="BI86" s="11">
        <v>36.67</v>
      </c>
      <c r="BJ86" s="11">
        <v>36.67</v>
      </c>
      <c r="BK86" s="11">
        <v>36.67</v>
      </c>
      <c r="BL86" s="11">
        <v>36.67</v>
      </c>
      <c r="BM86" s="11">
        <v>36.67</v>
      </c>
      <c r="BN86" s="12">
        <v>33.33</v>
      </c>
      <c r="BO86" s="11">
        <v>34.361912568306003</v>
      </c>
      <c r="BP86" s="11"/>
      <c r="BQ86" s="11"/>
      <c r="BR86" s="11"/>
    </row>
    <row r="87" spans="1:70" ht="14.25" customHeight="1" x14ac:dyDescent="0.35">
      <c r="A87" s="3" t="s">
        <v>108</v>
      </c>
      <c r="B87" s="3" t="s">
        <v>100</v>
      </c>
      <c r="C87" s="10">
        <v>7290000187921</v>
      </c>
      <c r="D87" s="11">
        <v>32.9</v>
      </c>
      <c r="E87" s="11">
        <v>32.9</v>
      </c>
      <c r="F87" s="11">
        <v>32.9</v>
      </c>
      <c r="G87" s="11">
        <v>32.9</v>
      </c>
      <c r="H87" s="11"/>
      <c r="I87" s="11">
        <v>32.9</v>
      </c>
      <c r="J87" s="11">
        <v>32.9</v>
      </c>
      <c r="K87" s="11">
        <v>32.9</v>
      </c>
      <c r="L87" s="11">
        <v>32.9</v>
      </c>
      <c r="M87" s="11">
        <v>32.9</v>
      </c>
      <c r="N87" s="11">
        <v>32.9</v>
      </c>
      <c r="O87" s="11">
        <v>32.9</v>
      </c>
      <c r="P87" s="11">
        <v>32.9</v>
      </c>
      <c r="Q87" s="11">
        <v>32.9</v>
      </c>
      <c r="R87" s="11">
        <v>32.9</v>
      </c>
      <c r="S87" s="11">
        <v>32.9</v>
      </c>
      <c r="T87" s="11">
        <v>32.9</v>
      </c>
      <c r="U87" s="11">
        <v>32.9</v>
      </c>
      <c r="V87" s="11">
        <v>32.9</v>
      </c>
      <c r="W87" s="11">
        <v>32.9</v>
      </c>
      <c r="X87" s="11">
        <v>32.9</v>
      </c>
      <c r="Y87" s="11">
        <v>32.9</v>
      </c>
      <c r="Z87" s="11">
        <v>32.9</v>
      </c>
      <c r="AA87" s="11">
        <v>32.9</v>
      </c>
      <c r="AB87" s="11">
        <v>32.9</v>
      </c>
      <c r="AC87" s="11">
        <v>32.9</v>
      </c>
      <c r="AD87" s="11">
        <v>32.9</v>
      </c>
      <c r="AE87" s="11">
        <v>32.9</v>
      </c>
      <c r="AF87" s="11">
        <v>32.9</v>
      </c>
      <c r="AG87" s="11">
        <v>32.9</v>
      </c>
      <c r="AH87" s="11">
        <v>32.9</v>
      </c>
      <c r="AI87" s="11">
        <v>32.9</v>
      </c>
      <c r="AJ87" s="11">
        <v>39.9</v>
      </c>
      <c r="AK87" s="11">
        <v>32.9</v>
      </c>
      <c r="AL87" s="11">
        <v>32.9</v>
      </c>
      <c r="AM87" s="11">
        <v>32.9</v>
      </c>
      <c r="AN87" s="11">
        <v>32.9</v>
      </c>
      <c r="AO87" s="11">
        <v>32.9</v>
      </c>
      <c r="AP87" s="11">
        <v>32.9</v>
      </c>
      <c r="AQ87" s="11">
        <v>32.9</v>
      </c>
      <c r="AR87" s="11">
        <v>32.9</v>
      </c>
      <c r="AS87" s="11">
        <v>32.9</v>
      </c>
      <c r="AT87" s="11">
        <v>32.9</v>
      </c>
      <c r="AU87" s="11">
        <v>32.9</v>
      </c>
      <c r="AV87" s="11">
        <v>32.9</v>
      </c>
      <c r="AW87" s="11">
        <v>32.9</v>
      </c>
      <c r="AX87" s="11">
        <v>32.9</v>
      </c>
      <c r="AY87" s="11">
        <v>39.9</v>
      </c>
      <c r="AZ87" s="11">
        <v>39.9</v>
      </c>
      <c r="BA87" s="11">
        <v>39.9</v>
      </c>
      <c r="BB87" s="11">
        <v>39.9</v>
      </c>
      <c r="BC87" s="11">
        <v>39.9</v>
      </c>
      <c r="BD87" s="11">
        <v>39.9</v>
      </c>
      <c r="BE87" s="11">
        <v>39.9</v>
      </c>
      <c r="BF87" s="11">
        <v>39.9</v>
      </c>
      <c r="BG87" s="11">
        <v>39.9</v>
      </c>
      <c r="BH87" s="11">
        <v>39.9</v>
      </c>
      <c r="BI87" s="11">
        <v>39.9</v>
      </c>
      <c r="BJ87" s="11">
        <v>39.9</v>
      </c>
      <c r="BK87" s="11">
        <v>39.9</v>
      </c>
      <c r="BL87" s="11">
        <v>39.9</v>
      </c>
      <c r="BM87" s="11">
        <v>39.9</v>
      </c>
      <c r="BN87" s="2">
        <v>39.9</v>
      </c>
      <c r="BO87" s="11">
        <v>34.736065573771</v>
      </c>
      <c r="BP87" s="11"/>
      <c r="BQ87" s="11"/>
      <c r="BR87" s="11"/>
    </row>
    <row r="88" spans="1:70" ht="14.25" customHeight="1" x14ac:dyDescent="0.35">
      <c r="A88" s="3" t="s">
        <v>108</v>
      </c>
      <c r="B88" s="3" t="s">
        <v>94</v>
      </c>
      <c r="C88" s="10">
        <v>7290015733205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>
        <v>59.9</v>
      </c>
      <c r="AD88" s="11">
        <v>59.9</v>
      </c>
      <c r="AE88" s="11">
        <v>54.9</v>
      </c>
      <c r="AF88" s="11">
        <v>54.9</v>
      </c>
      <c r="AG88" s="11">
        <v>54.9</v>
      </c>
      <c r="AH88" s="11">
        <v>54.9</v>
      </c>
      <c r="AI88" s="11">
        <v>54.9</v>
      </c>
      <c r="AJ88" s="11">
        <v>59.9</v>
      </c>
      <c r="AK88" s="11">
        <v>59.9</v>
      </c>
      <c r="AL88" s="11">
        <v>59.9</v>
      </c>
      <c r="AM88" s="11">
        <v>59.9</v>
      </c>
      <c r="AN88" s="11">
        <v>59.9</v>
      </c>
      <c r="AO88" s="11">
        <v>59.9</v>
      </c>
      <c r="AP88" s="11">
        <v>59.9</v>
      </c>
      <c r="AQ88" s="11">
        <v>59.9</v>
      </c>
      <c r="AR88" s="11">
        <v>59.9</v>
      </c>
      <c r="AS88" s="11">
        <v>59.9</v>
      </c>
      <c r="AT88" s="11">
        <v>59.9</v>
      </c>
      <c r="AU88" s="11">
        <v>59.9</v>
      </c>
      <c r="AV88" s="11">
        <v>59.9</v>
      </c>
      <c r="AW88" s="11">
        <v>59.9</v>
      </c>
      <c r="AX88" s="11">
        <v>59.9</v>
      </c>
      <c r="AY88" s="11">
        <v>59.9</v>
      </c>
      <c r="AZ88" s="11">
        <v>59.9</v>
      </c>
      <c r="BA88" s="11">
        <v>59.9</v>
      </c>
      <c r="BB88" s="11">
        <v>59.9</v>
      </c>
      <c r="BC88" s="11">
        <v>59.9</v>
      </c>
      <c r="BD88" s="11">
        <v>59.9</v>
      </c>
      <c r="BE88" s="11">
        <v>59.9</v>
      </c>
      <c r="BF88" s="11">
        <v>59.9</v>
      </c>
      <c r="BG88" s="11">
        <v>59.9</v>
      </c>
      <c r="BH88" s="11">
        <v>59.9</v>
      </c>
      <c r="BI88" s="11">
        <v>59.9</v>
      </c>
      <c r="BJ88" s="11">
        <v>59.9</v>
      </c>
      <c r="BK88" s="11">
        <v>59.9</v>
      </c>
      <c r="BL88" s="11">
        <v>59.9</v>
      </c>
      <c r="BM88" s="11">
        <v>59.9</v>
      </c>
      <c r="BN88" s="12">
        <v>49.8</v>
      </c>
      <c r="BO88" s="11">
        <v>59.224324324324002</v>
      </c>
      <c r="BP88" s="11"/>
      <c r="BQ88" s="11"/>
      <c r="BR88" s="11"/>
    </row>
    <row r="89" spans="1:70" ht="14.25" customHeight="1" x14ac:dyDescent="0.35">
      <c r="A89" s="3" t="s">
        <v>108</v>
      </c>
      <c r="B89" s="3" t="s">
        <v>95</v>
      </c>
      <c r="C89" s="10">
        <v>7290015733229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>
        <v>59.9</v>
      </c>
      <c r="AC89" s="11">
        <v>59.9</v>
      </c>
      <c r="AD89" s="11">
        <v>59.9</v>
      </c>
      <c r="AE89" s="11">
        <v>54.9</v>
      </c>
      <c r="AF89" s="11">
        <v>54.9</v>
      </c>
      <c r="AG89" s="11">
        <v>54.9</v>
      </c>
      <c r="AH89" s="11">
        <v>54.9</v>
      </c>
      <c r="AI89" s="11">
        <v>54.9</v>
      </c>
      <c r="AJ89" s="11">
        <v>59.9</v>
      </c>
      <c r="AK89" s="11">
        <v>59.9</v>
      </c>
      <c r="AL89" s="11">
        <v>59.9</v>
      </c>
      <c r="AM89" s="11">
        <v>59.9</v>
      </c>
      <c r="AN89" s="11">
        <v>59.9</v>
      </c>
      <c r="AO89" s="11">
        <v>59.9</v>
      </c>
      <c r="AP89" s="11">
        <v>59.9</v>
      </c>
      <c r="AQ89" s="11">
        <v>59.9</v>
      </c>
      <c r="AR89" s="11">
        <v>59.9</v>
      </c>
      <c r="AS89" s="11">
        <v>59.9</v>
      </c>
      <c r="AT89" s="11">
        <v>59.9</v>
      </c>
      <c r="AU89" s="11">
        <v>59.9</v>
      </c>
      <c r="AV89" s="11">
        <v>59.9</v>
      </c>
      <c r="AW89" s="11">
        <v>59.9</v>
      </c>
      <c r="AX89" s="11">
        <v>59.9</v>
      </c>
      <c r="AY89" s="11">
        <v>59.9</v>
      </c>
      <c r="AZ89" s="11">
        <v>59.9</v>
      </c>
      <c r="BA89" s="11">
        <v>59.9</v>
      </c>
      <c r="BB89" s="11">
        <v>59.9</v>
      </c>
      <c r="BC89" s="11">
        <v>59.9</v>
      </c>
      <c r="BD89" s="11">
        <v>59.9</v>
      </c>
      <c r="BE89" s="11">
        <v>59.9</v>
      </c>
      <c r="BF89" s="11">
        <v>59.9</v>
      </c>
      <c r="BG89" s="11">
        <v>59.9</v>
      </c>
      <c r="BH89" s="11">
        <v>59.9</v>
      </c>
      <c r="BI89" s="11">
        <v>59.9</v>
      </c>
      <c r="BJ89" s="11">
        <v>59.9</v>
      </c>
      <c r="BK89" s="11">
        <v>59.9</v>
      </c>
      <c r="BL89" s="11">
        <v>59.9</v>
      </c>
      <c r="BM89" s="11">
        <v>59.9</v>
      </c>
      <c r="BN89" s="12">
        <v>49.8</v>
      </c>
      <c r="BO89" s="11">
        <v>59.242105263158003</v>
      </c>
      <c r="BP89" s="11"/>
      <c r="BQ89" s="11"/>
      <c r="BR89" s="11"/>
    </row>
    <row r="90" spans="1:70" ht="14.25" customHeight="1" x14ac:dyDescent="0.35">
      <c r="A90" s="3" t="s">
        <v>108</v>
      </c>
      <c r="B90" s="3" t="s">
        <v>96</v>
      </c>
      <c r="C90" s="10">
        <v>7290000211503</v>
      </c>
      <c r="D90" s="11"/>
      <c r="E90" s="11"/>
      <c r="F90" s="11"/>
      <c r="G90" s="11"/>
      <c r="H90" s="11"/>
      <c r="I90" s="11"/>
      <c r="J90" s="11"/>
      <c r="K90" s="11"/>
      <c r="L90" s="11"/>
      <c r="M90" s="11">
        <v>4.5</v>
      </c>
      <c r="N90" s="11">
        <v>4.5</v>
      </c>
      <c r="O90" s="11">
        <v>4.5</v>
      </c>
      <c r="P90" s="11">
        <v>4.5</v>
      </c>
      <c r="Q90" s="11">
        <v>4.5</v>
      </c>
      <c r="R90" s="11">
        <v>4.5</v>
      </c>
      <c r="S90" s="11">
        <v>4.5</v>
      </c>
      <c r="T90" s="11">
        <v>4.5</v>
      </c>
      <c r="U90" s="11">
        <v>4.5</v>
      </c>
      <c r="V90" s="11">
        <v>4.5</v>
      </c>
      <c r="W90" s="11">
        <v>4.5</v>
      </c>
      <c r="X90" s="11">
        <v>4.5</v>
      </c>
      <c r="Y90" s="11">
        <v>4.5</v>
      </c>
      <c r="Z90" s="11">
        <v>4.5</v>
      </c>
      <c r="AA90" s="11">
        <v>4.5</v>
      </c>
      <c r="AB90" s="11">
        <v>4.5</v>
      </c>
      <c r="AC90" s="11">
        <v>4.5</v>
      </c>
      <c r="AD90" s="11">
        <v>4.5</v>
      </c>
      <c r="AE90" s="11">
        <v>4.5</v>
      </c>
      <c r="AF90" s="11">
        <v>4.5</v>
      </c>
      <c r="AG90" s="11">
        <v>4.5</v>
      </c>
      <c r="AH90" s="11">
        <v>4.5</v>
      </c>
      <c r="AI90" s="11">
        <v>4.5</v>
      </c>
      <c r="AJ90" s="11">
        <v>4.5</v>
      </c>
      <c r="AK90" s="11">
        <v>4.5</v>
      </c>
      <c r="AL90" s="11">
        <v>4.5</v>
      </c>
      <c r="AM90" s="11">
        <v>4.5</v>
      </c>
      <c r="AN90" s="11">
        <v>4.5</v>
      </c>
      <c r="AO90" s="11"/>
      <c r="AP90" s="11"/>
      <c r="AQ90" s="11">
        <v>4.5</v>
      </c>
      <c r="AR90" s="11">
        <v>4.5</v>
      </c>
      <c r="AS90" s="11">
        <v>4.5</v>
      </c>
      <c r="AT90" s="11">
        <v>4.5</v>
      </c>
      <c r="AU90" s="11">
        <v>4.5</v>
      </c>
      <c r="AV90" s="11">
        <v>4.5</v>
      </c>
      <c r="AW90" s="11">
        <v>4.5</v>
      </c>
      <c r="AX90" s="11"/>
      <c r="AY90" s="11"/>
      <c r="AZ90" s="11">
        <v>4.5</v>
      </c>
      <c r="BA90" s="11"/>
      <c r="BB90" s="11"/>
      <c r="BC90" s="11"/>
      <c r="BD90" s="11"/>
      <c r="BE90" s="11"/>
      <c r="BF90" s="11"/>
      <c r="BG90" s="11"/>
      <c r="BH90" s="11"/>
      <c r="BI90" s="11"/>
      <c r="BJ90" s="11">
        <v>4.5</v>
      </c>
      <c r="BK90" s="11">
        <v>4.5</v>
      </c>
      <c r="BL90" s="11">
        <v>4.5</v>
      </c>
      <c r="BM90" s="11">
        <v>4.5</v>
      </c>
      <c r="BN90" s="12">
        <v>10.9</v>
      </c>
      <c r="BO90" s="11">
        <v>4.5</v>
      </c>
      <c r="BP90" s="11"/>
      <c r="BQ90" s="11"/>
      <c r="BR90" s="11"/>
    </row>
    <row r="91" spans="1:70" ht="14.25" customHeight="1" x14ac:dyDescent="0.35">
      <c r="A91" s="3" t="s">
        <v>108</v>
      </c>
      <c r="B91" s="15" t="s">
        <v>110</v>
      </c>
      <c r="C91" s="10">
        <v>8714599630440</v>
      </c>
      <c r="AZ91" s="11">
        <v>29.9</v>
      </c>
      <c r="BA91" s="11">
        <v>29.9</v>
      </c>
      <c r="BB91" s="11">
        <v>29.9</v>
      </c>
      <c r="BC91" s="11">
        <v>29.9</v>
      </c>
      <c r="BD91" s="11">
        <v>29.9</v>
      </c>
      <c r="BE91" s="11">
        <v>29.9</v>
      </c>
      <c r="BF91" s="11">
        <v>29.9</v>
      </c>
      <c r="BG91" s="11">
        <v>29.9</v>
      </c>
      <c r="BH91" s="11">
        <v>29.9</v>
      </c>
      <c r="BI91" s="11">
        <v>29.9</v>
      </c>
      <c r="BJ91" s="11">
        <v>29.9</v>
      </c>
      <c r="BK91" s="11">
        <v>29.9</v>
      </c>
      <c r="BL91" s="11">
        <v>29.9</v>
      </c>
      <c r="BM91" s="11">
        <v>29.9</v>
      </c>
      <c r="BN91" s="2">
        <v>29.9</v>
      </c>
      <c r="BO91" s="11">
        <v>29.9</v>
      </c>
      <c r="BP91" s="11"/>
      <c r="BQ91" s="11"/>
      <c r="BR91" s="11"/>
    </row>
    <row r="92" spans="1:70" ht="14.25" customHeight="1" x14ac:dyDescent="0.35">
      <c r="A92" s="3" t="s">
        <v>108</v>
      </c>
      <c r="B92" s="15" t="s">
        <v>106</v>
      </c>
      <c r="C92" s="10">
        <v>8001090336446</v>
      </c>
      <c r="D92" s="11">
        <v>31.67</v>
      </c>
      <c r="E92" s="11">
        <v>31.67</v>
      </c>
      <c r="F92" s="11">
        <v>31.67</v>
      </c>
      <c r="G92" s="11">
        <v>31.67</v>
      </c>
      <c r="H92" s="11"/>
      <c r="I92" s="11">
        <v>31.67</v>
      </c>
      <c r="J92" s="11">
        <v>31.67</v>
      </c>
      <c r="K92" s="11">
        <v>31.67</v>
      </c>
      <c r="L92" s="11">
        <v>31.67</v>
      </c>
      <c r="M92" s="11">
        <v>31.67</v>
      </c>
      <c r="N92" s="11">
        <v>31.67</v>
      </c>
      <c r="O92" s="11">
        <v>31.67</v>
      </c>
      <c r="P92" s="11">
        <v>31.67</v>
      </c>
      <c r="Q92" s="11">
        <v>31.67</v>
      </c>
      <c r="R92" s="11">
        <v>31.67</v>
      </c>
      <c r="S92" s="11">
        <v>31.67</v>
      </c>
      <c r="T92" s="11">
        <v>31.67</v>
      </c>
      <c r="U92" s="11">
        <v>31.67</v>
      </c>
      <c r="V92" s="11">
        <v>31.67</v>
      </c>
      <c r="W92" s="11">
        <v>31.67</v>
      </c>
      <c r="X92" s="11">
        <v>31.67</v>
      </c>
      <c r="Y92" s="11">
        <v>31.67</v>
      </c>
      <c r="Z92" s="11">
        <v>31.67</v>
      </c>
      <c r="AA92" s="11">
        <v>31.67</v>
      </c>
      <c r="AB92" s="11">
        <v>31.67</v>
      </c>
      <c r="AC92" s="11">
        <v>31.67</v>
      </c>
      <c r="AD92" s="11">
        <v>31.67</v>
      </c>
      <c r="AE92" s="11">
        <v>31.67</v>
      </c>
      <c r="AF92" s="11">
        <v>31.67</v>
      </c>
      <c r="AG92" s="11">
        <v>31.67</v>
      </c>
      <c r="AH92" s="11">
        <v>31.67</v>
      </c>
      <c r="AI92" s="11">
        <v>31.67</v>
      </c>
      <c r="AJ92" s="11">
        <v>33.9</v>
      </c>
      <c r="AK92" s="11">
        <v>31.67</v>
      </c>
      <c r="AL92" s="11">
        <v>31.67</v>
      </c>
      <c r="AM92" s="11">
        <v>31.67</v>
      </c>
      <c r="AN92" s="11">
        <v>31.67</v>
      </c>
      <c r="AO92" s="11">
        <v>31.67</v>
      </c>
      <c r="AP92" s="11">
        <v>31.67</v>
      </c>
      <c r="AQ92" s="11">
        <v>31.67</v>
      </c>
      <c r="AR92" s="11">
        <v>31.67</v>
      </c>
      <c r="AS92" s="11">
        <v>31.67</v>
      </c>
      <c r="AT92" s="11">
        <v>31</v>
      </c>
      <c r="AU92" s="11">
        <v>31</v>
      </c>
      <c r="AV92" s="11">
        <v>31</v>
      </c>
      <c r="AW92" s="11">
        <v>31</v>
      </c>
      <c r="AX92" s="11">
        <v>31</v>
      </c>
      <c r="AY92" s="11">
        <v>31</v>
      </c>
      <c r="AZ92" s="11">
        <v>31</v>
      </c>
      <c r="BA92" s="11">
        <v>31</v>
      </c>
      <c r="BB92" s="11">
        <v>31</v>
      </c>
      <c r="BC92" s="11">
        <v>31</v>
      </c>
      <c r="BD92" s="11">
        <v>31</v>
      </c>
      <c r="BE92" s="11">
        <v>34.9</v>
      </c>
      <c r="BF92" s="11">
        <v>34.9</v>
      </c>
      <c r="BG92" s="11">
        <v>34.9</v>
      </c>
      <c r="BH92" s="11">
        <v>34.9</v>
      </c>
      <c r="BI92" s="11">
        <v>34.9</v>
      </c>
      <c r="BJ92" s="11">
        <v>34.9</v>
      </c>
      <c r="BK92" s="11">
        <v>34.9</v>
      </c>
      <c r="BL92" s="11">
        <v>34.9</v>
      </c>
      <c r="BM92" s="11">
        <v>34.9</v>
      </c>
      <c r="BN92" s="12">
        <v>34.9</v>
      </c>
      <c r="BO92" s="11">
        <v>32.062295081967001</v>
      </c>
      <c r="BP92" s="11"/>
      <c r="BQ92" s="11"/>
      <c r="BR92" s="11"/>
    </row>
    <row r="93" spans="1:70" ht="14.25" customHeight="1" x14ac:dyDescent="0.35">
      <c r="D93" s="16">
        <f t="shared" ref="D93:BO93" si="0">SUM(D6:D92)</f>
        <v>1041.7666666666662</v>
      </c>
      <c r="E93" s="16">
        <f t="shared" si="0"/>
        <v>1037.6433333333325</v>
      </c>
      <c r="F93" s="16">
        <f t="shared" si="0"/>
        <v>1028.2566666666664</v>
      </c>
      <c r="G93" s="16">
        <f t="shared" si="0"/>
        <v>1028.2566666666664</v>
      </c>
      <c r="H93" s="16">
        <f t="shared" si="0"/>
        <v>0</v>
      </c>
      <c r="I93" s="16">
        <f t="shared" si="0"/>
        <v>1029.6999999999996</v>
      </c>
      <c r="J93" s="16">
        <f t="shared" si="0"/>
        <v>1033.4533333333329</v>
      </c>
      <c r="K93" s="16">
        <f t="shared" si="0"/>
        <v>1019.7499999999995</v>
      </c>
      <c r="L93" s="16">
        <f t="shared" si="0"/>
        <v>1024.8066666666662</v>
      </c>
      <c r="M93" s="16">
        <f t="shared" si="0"/>
        <v>1017.5266666666655</v>
      </c>
      <c r="N93" s="16">
        <f t="shared" si="0"/>
        <v>1017.8366666666655</v>
      </c>
      <c r="O93" s="16">
        <f t="shared" si="0"/>
        <v>1027.7999999999986</v>
      </c>
      <c r="P93" s="16">
        <f t="shared" si="0"/>
        <v>1013.6633333333325</v>
      </c>
      <c r="Q93" s="16">
        <f t="shared" si="0"/>
        <v>1024.5466666666671</v>
      </c>
      <c r="R93" s="16">
        <f t="shared" si="0"/>
        <v>1054.8133333333333</v>
      </c>
      <c r="S93" s="16">
        <f t="shared" si="0"/>
        <v>1042.4333333333334</v>
      </c>
      <c r="T93" s="16">
        <f t="shared" si="0"/>
        <v>1041.5833333333335</v>
      </c>
      <c r="U93" s="16">
        <f t="shared" si="0"/>
        <v>1043.3066666666666</v>
      </c>
      <c r="V93" s="16">
        <f t="shared" si="0"/>
        <v>1056.3066666666666</v>
      </c>
      <c r="W93" s="16">
        <f t="shared" si="0"/>
        <v>1043.5333333333335</v>
      </c>
      <c r="X93" s="16">
        <f t="shared" si="0"/>
        <v>1056.723333333334</v>
      </c>
      <c r="Y93" s="16">
        <f t="shared" si="0"/>
        <v>1040.593333333333</v>
      </c>
      <c r="Z93" s="16">
        <f t="shared" si="0"/>
        <v>1040.6266666666668</v>
      </c>
      <c r="AA93" s="16">
        <f t="shared" si="0"/>
        <v>1037.4266666666667</v>
      </c>
      <c r="AB93" s="16">
        <f t="shared" si="0"/>
        <v>1097.406666666667</v>
      </c>
      <c r="AC93" s="16">
        <f t="shared" si="0"/>
        <v>1157.3066666666671</v>
      </c>
      <c r="AD93" s="16">
        <f t="shared" si="0"/>
        <v>1154.6633333333339</v>
      </c>
      <c r="AE93" s="16">
        <f t="shared" si="0"/>
        <v>1153.7000000000005</v>
      </c>
      <c r="AF93" s="16">
        <f t="shared" si="0"/>
        <v>1143.4166666666672</v>
      </c>
      <c r="AG93" s="16">
        <f t="shared" si="0"/>
        <v>1152.3200000000006</v>
      </c>
      <c r="AH93" s="16">
        <f t="shared" si="0"/>
        <v>1152.6100000000006</v>
      </c>
      <c r="AI93" s="16">
        <f t="shared" si="0"/>
        <v>1149.9366666666667</v>
      </c>
      <c r="AJ93" s="16">
        <f t="shared" si="0"/>
        <v>1288.5766666666666</v>
      </c>
      <c r="AK93" s="16">
        <f t="shared" si="0"/>
        <v>1234.9033333333332</v>
      </c>
      <c r="AL93" s="16">
        <f t="shared" si="0"/>
        <v>1216.3333333333337</v>
      </c>
      <c r="AM93" s="16">
        <f t="shared" si="0"/>
        <v>1209.513333333334</v>
      </c>
      <c r="AN93" s="16">
        <f t="shared" si="0"/>
        <v>1175.8866666666668</v>
      </c>
      <c r="AO93" s="16">
        <f t="shared" si="0"/>
        <v>1163.3766666666668</v>
      </c>
      <c r="AP93" s="16">
        <f t="shared" si="0"/>
        <v>1181.7766666666669</v>
      </c>
      <c r="AQ93" s="16">
        <f t="shared" si="0"/>
        <v>1191.2766666666669</v>
      </c>
      <c r="AR93" s="16">
        <f t="shared" si="0"/>
        <v>1191.2766666666669</v>
      </c>
      <c r="AS93" s="16">
        <f t="shared" si="0"/>
        <v>1208.636666666667</v>
      </c>
      <c r="AT93" s="16">
        <f t="shared" si="0"/>
        <v>1205.2700000000007</v>
      </c>
      <c r="AU93" s="16">
        <f t="shared" si="0"/>
        <v>1193.5166666666669</v>
      </c>
      <c r="AV93" s="16">
        <f t="shared" si="0"/>
        <v>1197.8133333333337</v>
      </c>
      <c r="AW93" s="16">
        <f t="shared" si="0"/>
        <v>1197.8133333333337</v>
      </c>
      <c r="AX93" s="16">
        <f t="shared" si="0"/>
        <v>1193.646666666667</v>
      </c>
      <c r="AY93" s="16">
        <f t="shared" si="0"/>
        <v>1201.7866666666669</v>
      </c>
      <c r="AZ93" s="16">
        <f t="shared" si="0"/>
        <v>1250.8599999999997</v>
      </c>
      <c r="BA93" s="16">
        <f t="shared" si="0"/>
        <v>1236.5399999999997</v>
      </c>
      <c r="BB93" s="16">
        <f t="shared" si="0"/>
        <v>1244.0199999999995</v>
      </c>
      <c r="BC93" s="16">
        <f t="shared" si="0"/>
        <v>1241.3899999999999</v>
      </c>
      <c r="BD93" s="16">
        <f t="shared" si="0"/>
        <v>1241.4999999999998</v>
      </c>
      <c r="BE93" s="16">
        <f t="shared" si="0"/>
        <v>1306.2300000000002</v>
      </c>
      <c r="BF93" s="16">
        <f t="shared" si="0"/>
        <v>1307.9000000000001</v>
      </c>
      <c r="BG93" s="16">
        <f t="shared" si="0"/>
        <v>1316.8666666666668</v>
      </c>
      <c r="BH93" s="16">
        <f t="shared" si="0"/>
        <v>1314.6199999999997</v>
      </c>
      <c r="BI93" s="16">
        <f t="shared" si="0"/>
        <v>1312.2899999999995</v>
      </c>
      <c r="BJ93" s="16">
        <f t="shared" si="0"/>
        <v>1325.1966666666669</v>
      </c>
      <c r="BK93" s="16">
        <f t="shared" si="0"/>
        <v>1323.7866666666669</v>
      </c>
      <c r="BL93" s="16">
        <f t="shared" si="0"/>
        <v>1323.7866666666669</v>
      </c>
      <c r="BM93" s="16">
        <f t="shared" si="0"/>
        <v>1332.8066666666671</v>
      </c>
      <c r="BN93" s="16"/>
      <c r="BO93" s="16">
        <f t="shared" si="0"/>
        <v>1231.3463962448889</v>
      </c>
    </row>
    <row r="94" spans="1:70" ht="14.25" customHeight="1" x14ac:dyDescent="0.35">
      <c r="D94" s="17">
        <f t="shared" ref="D94:BM94" si="1">$BQ$6/D93-1</f>
        <v>0.27937158032828946</v>
      </c>
      <c r="E94" s="17">
        <f t="shared" si="1"/>
        <v>0.28445548084923344</v>
      </c>
      <c r="F94" s="17">
        <f t="shared" si="1"/>
        <v>0.29618091462248475</v>
      </c>
      <c r="G94" s="17">
        <f t="shared" si="1"/>
        <v>0.29618091462248475</v>
      </c>
      <c r="H94" s="17" t="e">
        <f t="shared" si="1"/>
        <v>#DIV/0!</v>
      </c>
      <c r="I94" s="17">
        <f t="shared" si="1"/>
        <v>0.29436405425528567</v>
      </c>
      <c r="J94" s="17">
        <f t="shared" si="1"/>
        <v>0.28966313589389703</v>
      </c>
      <c r="K94" s="17">
        <f t="shared" si="1"/>
        <v>0.30699354416932345</v>
      </c>
      <c r="L94" s="17">
        <f t="shared" si="1"/>
        <v>0.30054449294501184</v>
      </c>
      <c r="M94" s="17">
        <f t="shared" si="1"/>
        <v>0.30984937331699935</v>
      </c>
      <c r="N94" s="17">
        <f t="shared" si="1"/>
        <v>0.30945043572806563</v>
      </c>
      <c r="O94" s="17">
        <f t="shared" si="1"/>
        <v>0.29675682687942095</v>
      </c>
      <c r="P94" s="17">
        <f t="shared" si="1"/>
        <v>0.31484154831157096</v>
      </c>
      <c r="Q94" s="17">
        <f t="shared" si="1"/>
        <v>0.30087453312684631</v>
      </c>
      <c r="R94" s="17">
        <f t="shared" si="1"/>
        <v>0.26354742071267001</v>
      </c>
      <c r="S94" s="17">
        <f t="shared" si="1"/>
        <v>0.2785533847088546</v>
      </c>
      <c r="T94" s="17">
        <f t="shared" si="1"/>
        <v>0.27959676774141951</v>
      </c>
      <c r="U94" s="17">
        <f t="shared" si="1"/>
        <v>0.277483130559248</v>
      </c>
      <c r="V94" s="17">
        <f t="shared" si="1"/>
        <v>0.2617611047296875</v>
      </c>
      <c r="W94" s="17">
        <f t="shared" si="1"/>
        <v>0.27720564747971643</v>
      </c>
      <c r="X94" s="17">
        <f t="shared" si="1"/>
        <v>0.26126359154240886</v>
      </c>
      <c r="Y94" s="17">
        <f t="shared" si="1"/>
        <v>0.2808141509010893</v>
      </c>
      <c r="Z94" s="17">
        <f t="shared" si="1"/>
        <v>0.28077312388688891</v>
      </c>
      <c r="AA94" s="17">
        <f t="shared" si="1"/>
        <v>0.28472373950929897</v>
      </c>
      <c r="AB94" s="17">
        <f t="shared" si="1"/>
        <v>0.21450571346993819</v>
      </c>
      <c r="AC94" s="17">
        <f t="shared" si="1"/>
        <v>0.15164519919813824</v>
      </c>
      <c r="AD94" s="17">
        <f t="shared" si="1"/>
        <v>0.1542816232148474</v>
      </c>
      <c r="AE94" s="17">
        <f t="shared" si="1"/>
        <v>0.15524544220045633</v>
      </c>
      <c r="AF94" s="17">
        <f t="shared" si="1"/>
        <v>0.16563515778733318</v>
      </c>
      <c r="AG94" s="17">
        <f t="shared" si="1"/>
        <v>0.15662894566324148</v>
      </c>
      <c r="AH94" s="17">
        <f t="shared" si="1"/>
        <v>0.15633793448492228</v>
      </c>
      <c r="AI94" s="17">
        <f t="shared" si="1"/>
        <v>0.15902614926619174</v>
      </c>
      <c r="AJ94" s="17">
        <f t="shared" si="1"/>
        <v>3.4324694171605774E-2</v>
      </c>
      <c r="AK94" s="17">
        <f t="shared" si="1"/>
        <v>7.9280159580642495E-2</v>
      </c>
      <c r="AL94" s="17">
        <f t="shared" si="1"/>
        <v>9.5757741847081412E-2</v>
      </c>
      <c r="AM94" s="17">
        <f t="shared" si="1"/>
        <v>0.1019363159838389</v>
      </c>
      <c r="AN94" s="17">
        <f t="shared" si="1"/>
        <v>0.13344823480720946</v>
      </c>
      <c r="AO94" s="17">
        <f t="shared" si="1"/>
        <v>0.14563640895897878</v>
      </c>
      <c r="AP94" s="17">
        <f t="shared" si="1"/>
        <v>0.127799104737782</v>
      </c>
      <c r="AQ94" s="17">
        <f t="shared" si="1"/>
        <v>0.11880531530598848</v>
      </c>
      <c r="AR94" s="17">
        <f t="shared" si="1"/>
        <v>0.11880531530598848</v>
      </c>
      <c r="AS94" s="17">
        <f t="shared" si="1"/>
        <v>0.10273558913486558</v>
      </c>
      <c r="AT94" s="17">
        <f t="shared" si="1"/>
        <v>0.10581584762473661</v>
      </c>
      <c r="AU94" s="17">
        <f t="shared" si="1"/>
        <v>0.11670553406599549</v>
      </c>
      <c r="AV94" s="17">
        <f t="shared" si="1"/>
        <v>0.11269980854000616</v>
      </c>
      <c r="AW94" s="17">
        <f t="shared" si="1"/>
        <v>0.11269980854000616</v>
      </c>
      <c r="AX94" s="17">
        <f t="shared" si="1"/>
        <v>0.11658391372097832</v>
      </c>
      <c r="AY94" s="17">
        <f t="shared" si="1"/>
        <v>0.1090210131581868</v>
      </c>
      <c r="AZ94" s="17">
        <f t="shared" si="1"/>
        <v>6.5512260897836239E-2</v>
      </c>
      <c r="BA94" s="17">
        <f t="shared" si="1"/>
        <v>7.7851639790599059E-2</v>
      </c>
      <c r="BB94" s="17">
        <f t="shared" si="1"/>
        <v>7.1370771102287511E-2</v>
      </c>
      <c r="BC94" s="17">
        <f t="shared" si="1"/>
        <v>7.3640569576577164E-2</v>
      </c>
      <c r="BD94" s="17">
        <f t="shared" si="1"/>
        <v>7.3545442341254486E-2</v>
      </c>
      <c r="BE94" s="17">
        <f t="shared" si="1"/>
        <v>2.0346085043726481E-2</v>
      </c>
      <c r="BF94" s="17">
        <f t="shared" si="1"/>
        <v>1.9043249993628608E-2</v>
      </c>
      <c r="BG94" s="17">
        <f t="shared" si="1"/>
        <v>1.21044904571459E-2</v>
      </c>
      <c r="BH94" s="17">
        <f t="shared" si="1"/>
        <v>1.3834162470270917E-2</v>
      </c>
      <c r="BI94" s="17">
        <f t="shared" si="1"/>
        <v>1.5634247511348454E-2</v>
      </c>
      <c r="BJ94" s="17">
        <f t="shared" si="1"/>
        <v>5.7425438739910906E-3</v>
      </c>
      <c r="BK94" s="17">
        <f t="shared" si="1"/>
        <v>6.813786712864367E-3</v>
      </c>
      <c r="BL94" s="17">
        <f t="shared" si="1"/>
        <v>6.813786712864367E-3</v>
      </c>
      <c r="BM94" s="17">
        <f t="shared" si="1"/>
        <v>0</v>
      </c>
      <c r="BN94" s="17"/>
      <c r="BO94" s="8"/>
    </row>
    <row r="95" spans="1:70" ht="14.25" customHeight="1" x14ac:dyDescent="0.3"/>
    <row r="96" spans="1:70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A3:BO3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000"/>
  <sheetViews>
    <sheetView rightToLeft="1" topLeftCell="O1" workbookViewId="0">
      <selection activeCell="W5" sqref="W5"/>
    </sheetView>
  </sheetViews>
  <sheetFormatPr defaultColWidth="13.25" defaultRowHeight="14" x14ac:dyDescent="0.3"/>
  <cols>
    <col min="1" max="1" width="8" style="2" customWidth="1"/>
    <col min="2" max="2" width="62.1640625" style="2" customWidth="1"/>
    <col min="3" max="3" width="13" style="2" bestFit="1" customWidth="1"/>
    <col min="4" max="4" width="9.58203125" style="2" bestFit="1" customWidth="1"/>
    <col min="5" max="48" width="8" style="2" customWidth="1"/>
    <col min="49" max="49" width="9.75" style="2" bestFit="1" customWidth="1"/>
    <col min="50" max="51" width="8" style="2" customWidth="1"/>
    <col min="52" max="52" width="9.75" style="2" bestFit="1" customWidth="1"/>
    <col min="53" max="58" width="8" style="2" customWidth="1"/>
    <col min="59" max="59" width="9.75" style="2" bestFit="1" customWidth="1"/>
    <col min="60" max="61" width="8" style="2" customWidth="1"/>
    <col min="62" max="62" width="9.75" style="2" customWidth="1"/>
    <col min="63" max="63" width="8" style="2" customWidth="1"/>
    <col min="64" max="64" width="9.75" style="2" customWidth="1"/>
    <col min="65" max="65" width="9.75" style="2" bestFit="1" customWidth="1"/>
    <col min="66" max="66" width="9.75" style="2" customWidth="1"/>
    <col min="67" max="70" width="8" style="2" customWidth="1"/>
    <col min="71" max="16384" width="13.25" style="2"/>
  </cols>
  <sheetData>
    <row r="1" spans="1:70" ht="14.25" customHeight="1" x14ac:dyDescent="0.3">
      <c r="A1" s="3" t="s">
        <v>0</v>
      </c>
      <c r="B1" s="4" t="s">
        <v>1</v>
      </c>
    </row>
    <row r="2" spans="1:70" ht="14.25" customHeight="1" x14ac:dyDescent="0.3"/>
    <row r="3" spans="1:70" ht="14.25" customHeight="1" x14ac:dyDescent="0.3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5"/>
      <c r="BQ3" s="5"/>
      <c r="BR3" s="5"/>
    </row>
    <row r="4" spans="1:70" ht="14.25" customHeight="1" x14ac:dyDescent="0.3"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>
        <v>7</v>
      </c>
      <c r="I4" s="4">
        <v>8</v>
      </c>
      <c r="J4" s="4">
        <v>9</v>
      </c>
      <c r="K4" s="4">
        <v>10</v>
      </c>
      <c r="L4" s="4">
        <v>11</v>
      </c>
      <c r="M4" s="4">
        <v>12</v>
      </c>
      <c r="N4" s="4">
        <v>13</v>
      </c>
      <c r="O4" s="4">
        <v>14</v>
      </c>
      <c r="P4" s="4">
        <v>15</v>
      </c>
      <c r="Q4" s="4">
        <v>16</v>
      </c>
      <c r="R4" s="4">
        <v>17</v>
      </c>
      <c r="S4" s="4">
        <v>18</v>
      </c>
      <c r="T4" s="4">
        <v>19</v>
      </c>
      <c r="U4" s="4">
        <v>20</v>
      </c>
      <c r="V4" s="4">
        <v>21</v>
      </c>
      <c r="W4" s="4">
        <v>22</v>
      </c>
      <c r="X4" s="4">
        <v>23</v>
      </c>
      <c r="Y4" s="4">
        <v>24</v>
      </c>
      <c r="Z4" s="4">
        <v>25</v>
      </c>
      <c r="AA4" s="4">
        <v>26</v>
      </c>
      <c r="AB4" s="4">
        <v>27</v>
      </c>
      <c r="AC4" s="4">
        <v>28</v>
      </c>
      <c r="AD4" s="4">
        <v>29</v>
      </c>
      <c r="AE4" s="4">
        <v>30</v>
      </c>
      <c r="AF4" s="4">
        <v>31</v>
      </c>
      <c r="AG4" s="4">
        <v>32</v>
      </c>
      <c r="AH4" s="4">
        <v>33</v>
      </c>
      <c r="AI4" s="4">
        <v>34</v>
      </c>
      <c r="AJ4" s="4">
        <v>35</v>
      </c>
      <c r="AK4" s="4">
        <v>36</v>
      </c>
      <c r="AL4" s="4">
        <v>37</v>
      </c>
      <c r="AM4" s="4">
        <v>38</v>
      </c>
      <c r="AN4" s="4">
        <v>39</v>
      </c>
      <c r="AO4" s="4">
        <v>40</v>
      </c>
      <c r="AP4" s="4">
        <v>41</v>
      </c>
      <c r="AQ4" s="4">
        <v>42</v>
      </c>
      <c r="AR4" s="4">
        <v>43</v>
      </c>
      <c r="AS4" s="4">
        <v>44</v>
      </c>
      <c r="AT4" s="4">
        <v>45</v>
      </c>
      <c r="AU4" s="4">
        <v>46</v>
      </c>
      <c r="AV4" s="4">
        <v>47</v>
      </c>
      <c r="AW4" s="4">
        <v>48</v>
      </c>
      <c r="AX4" s="4">
        <v>49</v>
      </c>
      <c r="AY4" s="4">
        <v>50</v>
      </c>
      <c r="AZ4" s="4">
        <v>51</v>
      </c>
      <c r="BA4" s="4">
        <v>52</v>
      </c>
      <c r="BB4" s="4">
        <v>53</v>
      </c>
      <c r="BC4" s="4">
        <v>54</v>
      </c>
      <c r="BD4" s="4">
        <v>55</v>
      </c>
      <c r="BE4" s="4">
        <v>56</v>
      </c>
      <c r="BF4" s="4">
        <v>57</v>
      </c>
      <c r="BG4" s="4">
        <v>58</v>
      </c>
      <c r="BH4" s="4">
        <v>59</v>
      </c>
      <c r="BI4" s="4">
        <v>60</v>
      </c>
      <c r="BJ4" s="4">
        <v>61</v>
      </c>
      <c r="BK4" s="4">
        <v>62</v>
      </c>
      <c r="BL4" s="4">
        <v>63</v>
      </c>
      <c r="BM4" s="4">
        <v>64</v>
      </c>
      <c r="BN4" s="4"/>
    </row>
    <row r="5" spans="1:70" ht="14.25" customHeight="1" x14ac:dyDescent="0.35">
      <c r="A5" s="5" t="s">
        <v>3</v>
      </c>
      <c r="B5" s="5" t="s">
        <v>4</v>
      </c>
      <c r="C5" s="5" t="s">
        <v>5</v>
      </c>
      <c r="D5" s="6">
        <v>45153</v>
      </c>
      <c r="E5" s="6">
        <v>45154</v>
      </c>
      <c r="F5" s="6">
        <v>45155</v>
      </c>
      <c r="G5" s="6">
        <v>45156</v>
      </c>
      <c r="H5" s="6">
        <v>45157</v>
      </c>
      <c r="I5" s="6">
        <v>45158</v>
      </c>
      <c r="J5" s="6">
        <v>45159</v>
      </c>
      <c r="K5" s="6">
        <v>45160</v>
      </c>
      <c r="L5" s="6">
        <v>45161</v>
      </c>
      <c r="M5" s="6">
        <v>45162</v>
      </c>
      <c r="N5" s="6">
        <v>45163</v>
      </c>
      <c r="O5" s="6">
        <v>45164</v>
      </c>
      <c r="P5" s="6">
        <v>45165</v>
      </c>
      <c r="Q5" s="6">
        <v>45166</v>
      </c>
      <c r="R5" s="6">
        <v>45167</v>
      </c>
      <c r="S5" s="6">
        <v>45168</v>
      </c>
      <c r="T5" s="6">
        <v>45169</v>
      </c>
      <c r="U5" s="6">
        <v>45170</v>
      </c>
      <c r="V5" s="6">
        <v>45171</v>
      </c>
      <c r="W5" s="6">
        <v>45172</v>
      </c>
      <c r="X5" s="6">
        <v>45173</v>
      </c>
      <c r="Y5" s="6">
        <v>45174</v>
      </c>
      <c r="Z5" s="6">
        <v>45175</v>
      </c>
      <c r="AA5" s="6">
        <v>45176</v>
      </c>
      <c r="AB5" s="6">
        <v>45177</v>
      </c>
      <c r="AC5" s="6">
        <v>45178</v>
      </c>
      <c r="AD5" s="6">
        <v>45179</v>
      </c>
      <c r="AE5" s="6">
        <v>45180</v>
      </c>
      <c r="AF5" s="6">
        <v>45181</v>
      </c>
      <c r="AG5" s="6">
        <v>45182</v>
      </c>
      <c r="AH5" s="6">
        <v>45183</v>
      </c>
      <c r="AI5" s="6">
        <v>45184</v>
      </c>
      <c r="AJ5" s="6">
        <v>45185</v>
      </c>
      <c r="AK5" s="6">
        <v>45186</v>
      </c>
      <c r="AL5" s="6">
        <v>45187</v>
      </c>
      <c r="AM5" s="6">
        <v>45188</v>
      </c>
      <c r="AN5" s="6">
        <v>45189</v>
      </c>
      <c r="AO5" s="6">
        <v>45190</v>
      </c>
      <c r="AP5" s="6">
        <v>45191</v>
      </c>
      <c r="AQ5" s="6">
        <v>45192</v>
      </c>
      <c r="AR5" s="6">
        <v>45193</v>
      </c>
      <c r="AS5" s="6">
        <v>45194</v>
      </c>
      <c r="AT5" s="6">
        <v>45195</v>
      </c>
      <c r="AU5" s="6">
        <v>45196</v>
      </c>
      <c r="AV5" s="6">
        <v>45197</v>
      </c>
      <c r="AW5" s="6">
        <v>45198</v>
      </c>
      <c r="AX5" s="6">
        <v>45199</v>
      </c>
      <c r="AY5" s="6">
        <v>45200</v>
      </c>
      <c r="AZ5" s="6">
        <v>45201</v>
      </c>
      <c r="BA5" s="6">
        <v>45202</v>
      </c>
      <c r="BB5" s="6">
        <v>45203</v>
      </c>
      <c r="BC5" s="6">
        <v>45204</v>
      </c>
      <c r="BD5" s="6">
        <v>45205</v>
      </c>
      <c r="BE5" s="6">
        <v>45206</v>
      </c>
      <c r="BF5" s="6">
        <v>45207</v>
      </c>
      <c r="BG5" s="6">
        <v>45208</v>
      </c>
      <c r="BH5" s="6">
        <v>45209</v>
      </c>
      <c r="BI5" s="6">
        <v>45210</v>
      </c>
      <c r="BJ5" s="6">
        <v>45211</v>
      </c>
      <c r="BK5" s="6">
        <v>45212</v>
      </c>
      <c r="BL5" s="6">
        <v>45213</v>
      </c>
      <c r="BM5" s="6">
        <v>45214</v>
      </c>
      <c r="BN5" s="6">
        <v>45245</v>
      </c>
      <c r="BO5" s="5" t="s">
        <v>7</v>
      </c>
      <c r="BP5" s="8" t="s">
        <v>8</v>
      </c>
      <c r="BQ5" s="9" t="s">
        <v>9</v>
      </c>
      <c r="BR5" s="5"/>
    </row>
    <row r="6" spans="1:70" ht="14.25" customHeight="1" x14ac:dyDescent="0.35">
      <c r="A6" s="3" t="s">
        <v>111</v>
      </c>
      <c r="B6" s="3" t="s">
        <v>11</v>
      </c>
      <c r="C6" s="10">
        <v>7290000060880</v>
      </c>
      <c r="D6" s="11">
        <v>3.9</v>
      </c>
      <c r="E6" s="11">
        <v>3.9</v>
      </c>
      <c r="F6" s="11">
        <v>3.9</v>
      </c>
      <c r="G6" s="11">
        <v>3.9</v>
      </c>
      <c r="H6" s="11">
        <v>3.9</v>
      </c>
      <c r="I6" s="11">
        <v>3.9</v>
      </c>
      <c r="J6" s="11">
        <v>3.9</v>
      </c>
      <c r="K6" s="11">
        <v>1.9</v>
      </c>
      <c r="L6" s="11">
        <v>1.9</v>
      </c>
      <c r="M6" s="11">
        <v>1.9</v>
      </c>
      <c r="N6" s="11">
        <v>1.9</v>
      </c>
      <c r="O6" s="11">
        <v>1.9</v>
      </c>
      <c r="P6" s="11">
        <v>1.9</v>
      </c>
      <c r="Q6" s="11">
        <v>1.9</v>
      </c>
      <c r="R6" s="11">
        <v>1.9</v>
      </c>
      <c r="S6" s="11">
        <v>3.9</v>
      </c>
      <c r="T6" s="11">
        <v>1.9</v>
      </c>
      <c r="U6" s="11">
        <v>1.9</v>
      </c>
      <c r="V6" s="11">
        <v>1.9</v>
      </c>
      <c r="W6" s="11">
        <v>1.9</v>
      </c>
      <c r="X6" s="11">
        <v>1.9</v>
      </c>
      <c r="Y6" s="11">
        <v>1.9</v>
      </c>
      <c r="Z6" s="11">
        <v>1.9</v>
      </c>
      <c r="AA6" s="11">
        <v>1.9</v>
      </c>
      <c r="AB6" s="11">
        <v>1.9</v>
      </c>
      <c r="AC6" s="11">
        <v>1.9</v>
      </c>
      <c r="AD6" s="11">
        <v>1.9</v>
      </c>
      <c r="AE6" s="11">
        <v>1.9</v>
      </c>
      <c r="AF6" s="11">
        <v>1.9</v>
      </c>
      <c r="AG6" s="11">
        <v>1.9</v>
      </c>
      <c r="AH6" s="11">
        <v>1.9</v>
      </c>
      <c r="AI6" s="11">
        <v>1.9</v>
      </c>
      <c r="AJ6" s="11">
        <v>1.9</v>
      </c>
      <c r="AK6" s="11">
        <v>1.9</v>
      </c>
      <c r="AL6" s="11">
        <v>1.9</v>
      </c>
      <c r="AM6" s="11">
        <v>1.9</v>
      </c>
      <c r="AN6" s="11">
        <v>1.9</v>
      </c>
      <c r="AO6" s="11">
        <v>1.9</v>
      </c>
      <c r="AP6" s="11">
        <v>1.9</v>
      </c>
      <c r="AQ6" s="11">
        <v>1.9</v>
      </c>
      <c r="AR6" s="11">
        <v>1.9</v>
      </c>
      <c r="AS6" s="11">
        <v>1.9</v>
      </c>
      <c r="AT6" s="11">
        <v>1.9</v>
      </c>
      <c r="AU6" s="11">
        <v>1.9</v>
      </c>
      <c r="AV6" s="11">
        <v>1.9</v>
      </c>
      <c r="AW6" s="11">
        <v>1.9</v>
      </c>
      <c r="AX6" s="11">
        <v>1.9</v>
      </c>
      <c r="AY6" s="11"/>
      <c r="AZ6" s="11">
        <v>1.9</v>
      </c>
      <c r="BA6" s="11">
        <v>1.9</v>
      </c>
      <c r="BB6" s="11">
        <v>1.9</v>
      </c>
      <c r="BC6" s="11">
        <v>1.9</v>
      </c>
      <c r="BD6" s="11">
        <v>1.9</v>
      </c>
      <c r="BE6" s="11">
        <v>1.9</v>
      </c>
      <c r="BF6" s="11">
        <v>5.9</v>
      </c>
      <c r="BG6" s="11">
        <v>5.9</v>
      </c>
      <c r="BH6" s="11">
        <v>5.9</v>
      </c>
      <c r="BI6" s="11">
        <v>5.9</v>
      </c>
      <c r="BJ6" s="11">
        <v>5.9</v>
      </c>
      <c r="BK6" s="11">
        <v>5.9</v>
      </c>
      <c r="BL6" s="11">
        <v>5.9</v>
      </c>
      <c r="BM6" s="11">
        <v>5.9</v>
      </c>
      <c r="BN6" s="12">
        <v>5.3272727272726996</v>
      </c>
      <c r="BO6" s="11">
        <v>2.3615384615385002</v>
      </c>
      <c r="BP6" s="13">
        <f>'[1]טבלה מסכמת סלים'!D3</f>
        <v>45214</v>
      </c>
      <c r="BQ6" s="14">
        <f>HLOOKUP(BP6,D5:BM93,89,FALSE)</f>
        <v>1316.9422589569751</v>
      </c>
      <c r="BR6" s="11"/>
    </row>
    <row r="7" spans="1:70" ht="14.25" customHeight="1" x14ac:dyDescent="0.35">
      <c r="A7" s="3" t="s">
        <v>111</v>
      </c>
      <c r="B7" s="3" t="s">
        <v>12</v>
      </c>
      <c r="C7" s="10">
        <v>7290000060781</v>
      </c>
      <c r="D7" s="11">
        <v>3.9</v>
      </c>
      <c r="E7" s="11">
        <v>3.9</v>
      </c>
      <c r="F7" s="11">
        <v>3.9</v>
      </c>
      <c r="G7" s="11">
        <v>3.9</v>
      </c>
      <c r="H7" s="11">
        <v>3.9</v>
      </c>
      <c r="I7" s="11">
        <v>3.9</v>
      </c>
      <c r="J7" s="11">
        <v>3.9</v>
      </c>
      <c r="K7" s="11">
        <v>1.9</v>
      </c>
      <c r="L7" s="11">
        <v>1.9</v>
      </c>
      <c r="M7" s="11">
        <v>1.9</v>
      </c>
      <c r="N7" s="11">
        <v>1.9</v>
      </c>
      <c r="O7" s="11">
        <v>1.9</v>
      </c>
      <c r="P7" s="11">
        <v>1.9</v>
      </c>
      <c r="Q7" s="11">
        <v>1.9</v>
      </c>
      <c r="R7" s="11">
        <v>1.9</v>
      </c>
      <c r="S7" s="11">
        <v>3.9</v>
      </c>
      <c r="T7" s="11">
        <v>1.9</v>
      </c>
      <c r="U7" s="11">
        <v>1.9</v>
      </c>
      <c r="V7" s="11">
        <v>1.9</v>
      </c>
      <c r="W7" s="11">
        <v>1.9</v>
      </c>
      <c r="X7" s="11">
        <v>1.9</v>
      </c>
      <c r="Y7" s="11">
        <v>1.9</v>
      </c>
      <c r="Z7" s="11">
        <v>1.9</v>
      </c>
      <c r="AA7" s="11">
        <v>1.9</v>
      </c>
      <c r="AB7" s="11">
        <v>1.9</v>
      </c>
      <c r="AC7" s="11">
        <v>1.9</v>
      </c>
      <c r="AD7" s="11">
        <v>1.9</v>
      </c>
      <c r="AE7" s="11">
        <v>1.9</v>
      </c>
      <c r="AF7" s="11">
        <v>1.9</v>
      </c>
      <c r="AG7" s="11">
        <v>1.9</v>
      </c>
      <c r="AH7" s="11">
        <v>1.9</v>
      </c>
      <c r="AI7" s="11">
        <v>1.9</v>
      </c>
      <c r="AJ7" s="11">
        <v>1.9</v>
      </c>
      <c r="AK7" s="11">
        <v>1.9</v>
      </c>
      <c r="AL7" s="11">
        <v>1.9</v>
      </c>
      <c r="AM7" s="11">
        <v>1.9</v>
      </c>
      <c r="AN7" s="11">
        <v>1.9</v>
      </c>
      <c r="AO7" s="11">
        <v>1.9</v>
      </c>
      <c r="AP7" s="11">
        <v>1.9</v>
      </c>
      <c r="AQ7" s="11">
        <v>1.9</v>
      </c>
      <c r="AR7" s="11">
        <v>1.9</v>
      </c>
      <c r="AS7" s="11">
        <v>1.9</v>
      </c>
      <c r="AT7" s="11">
        <v>1.9</v>
      </c>
      <c r="AU7" s="11">
        <v>1.9</v>
      </c>
      <c r="AV7" s="11">
        <v>1.9</v>
      </c>
      <c r="AW7" s="11">
        <v>1.9</v>
      </c>
      <c r="AX7" s="11">
        <v>1.9</v>
      </c>
      <c r="AY7" s="11"/>
      <c r="AZ7" s="11">
        <v>1.9</v>
      </c>
      <c r="BA7" s="11">
        <v>1.9</v>
      </c>
      <c r="BB7" s="11">
        <v>1.9</v>
      </c>
      <c r="BC7" s="11">
        <v>1.9</v>
      </c>
      <c r="BD7" s="11">
        <v>1.9</v>
      </c>
      <c r="BE7" s="11">
        <v>1.9</v>
      </c>
      <c r="BF7" s="11">
        <v>5.9</v>
      </c>
      <c r="BG7" s="11">
        <v>5.9</v>
      </c>
      <c r="BH7" s="11">
        <v>5.9</v>
      </c>
      <c r="BI7" s="11">
        <v>5.9</v>
      </c>
      <c r="BJ7" s="11">
        <v>5.9</v>
      </c>
      <c r="BK7" s="11">
        <v>5.9</v>
      </c>
      <c r="BL7" s="11">
        <v>5.9</v>
      </c>
      <c r="BM7" s="11">
        <v>5.9</v>
      </c>
      <c r="BN7" s="12">
        <v>5.2903225806452001</v>
      </c>
      <c r="BO7" s="11">
        <v>2.6868852459016002</v>
      </c>
      <c r="BP7" s="11"/>
      <c r="BQ7" s="11"/>
      <c r="BR7" s="11"/>
    </row>
    <row r="8" spans="1:70" ht="14.25" customHeight="1" x14ac:dyDescent="0.35">
      <c r="A8" s="3" t="s">
        <v>111</v>
      </c>
      <c r="B8" s="3" t="s">
        <v>13</v>
      </c>
      <c r="C8" s="10">
        <v>7290107871990</v>
      </c>
      <c r="D8" s="11">
        <v>3.9</v>
      </c>
      <c r="E8" s="11">
        <v>3.9</v>
      </c>
      <c r="F8" s="11">
        <v>3.9</v>
      </c>
      <c r="G8" s="11">
        <v>3.9</v>
      </c>
      <c r="H8" s="11">
        <v>3.9</v>
      </c>
      <c r="I8" s="11">
        <v>3.9</v>
      </c>
      <c r="J8" s="11">
        <v>3.9</v>
      </c>
      <c r="K8" s="11">
        <v>1.9</v>
      </c>
      <c r="L8" s="11">
        <v>1.9</v>
      </c>
      <c r="M8" s="11">
        <v>1.9</v>
      </c>
      <c r="N8" s="11">
        <v>1.9</v>
      </c>
      <c r="O8" s="11">
        <v>1.9</v>
      </c>
      <c r="P8" s="11">
        <v>1.9</v>
      </c>
      <c r="Q8" s="11">
        <v>1.9</v>
      </c>
      <c r="R8" s="11">
        <v>1.9</v>
      </c>
      <c r="S8" s="11">
        <v>3.9</v>
      </c>
      <c r="T8" s="11">
        <v>1.9</v>
      </c>
      <c r="U8" s="11">
        <v>1.9</v>
      </c>
      <c r="V8" s="11">
        <v>1.9</v>
      </c>
      <c r="W8" s="11">
        <v>1.9</v>
      </c>
      <c r="X8" s="11">
        <v>1.9</v>
      </c>
      <c r="Y8" s="11">
        <v>1.9</v>
      </c>
      <c r="Z8" s="11">
        <v>1.9</v>
      </c>
      <c r="AA8" s="11">
        <v>1.9</v>
      </c>
      <c r="AB8" s="11">
        <v>1.9</v>
      </c>
      <c r="AC8" s="11">
        <v>1.9</v>
      </c>
      <c r="AD8" s="11">
        <v>1.9</v>
      </c>
      <c r="AE8" s="11">
        <v>1.9</v>
      </c>
      <c r="AF8" s="11">
        <v>1.9</v>
      </c>
      <c r="AG8" s="11">
        <v>1.9</v>
      </c>
      <c r="AH8" s="11">
        <v>1.9</v>
      </c>
      <c r="AI8" s="11">
        <v>1.9</v>
      </c>
      <c r="AJ8" s="11">
        <v>1.9</v>
      </c>
      <c r="AK8" s="11">
        <v>1.9</v>
      </c>
      <c r="AL8" s="11">
        <v>1.9</v>
      </c>
      <c r="AM8" s="11">
        <v>1.9</v>
      </c>
      <c r="AN8" s="11">
        <v>1.9</v>
      </c>
      <c r="AO8" s="11">
        <v>1.9</v>
      </c>
      <c r="AP8" s="11">
        <v>1.9</v>
      </c>
      <c r="AQ8" s="11">
        <v>1.9</v>
      </c>
      <c r="AR8" s="11">
        <v>1.9</v>
      </c>
      <c r="AS8" s="11">
        <v>1.9</v>
      </c>
      <c r="AT8" s="11">
        <v>1.9</v>
      </c>
      <c r="AU8" s="11">
        <v>1.9</v>
      </c>
      <c r="AV8" s="11">
        <v>1.9</v>
      </c>
      <c r="AW8" s="11">
        <v>1.9</v>
      </c>
      <c r="AX8" s="11">
        <v>1.9</v>
      </c>
      <c r="AY8" s="11"/>
      <c r="AZ8" s="11">
        <v>1.9</v>
      </c>
      <c r="BA8" s="11">
        <v>1.9</v>
      </c>
      <c r="BB8" s="11">
        <v>1.9</v>
      </c>
      <c r="BC8" s="11">
        <v>1.9</v>
      </c>
      <c r="BD8" s="11">
        <v>1.9</v>
      </c>
      <c r="BE8" s="11">
        <v>1.9</v>
      </c>
      <c r="BF8" s="11">
        <v>5.9</v>
      </c>
      <c r="BG8" s="11">
        <v>5.9</v>
      </c>
      <c r="BH8" s="11">
        <v>5.9</v>
      </c>
      <c r="BI8" s="11">
        <v>5.9</v>
      </c>
      <c r="BJ8" s="11">
        <v>5.9</v>
      </c>
      <c r="BK8" s="11">
        <v>5.9</v>
      </c>
      <c r="BL8" s="11">
        <v>5.9</v>
      </c>
      <c r="BM8" s="11">
        <v>5.9</v>
      </c>
      <c r="BN8" s="12">
        <v>5.2918918918918996</v>
      </c>
      <c r="BO8" s="11">
        <v>2.6868852459016002</v>
      </c>
      <c r="BP8" s="11"/>
      <c r="BQ8" s="11"/>
      <c r="BR8" s="11"/>
    </row>
    <row r="9" spans="1:70" ht="14.25" customHeight="1" x14ac:dyDescent="0.35">
      <c r="A9" s="3" t="s">
        <v>111</v>
      </c>
      <c r="B9" s="3" t="s">
        <v>14</v>
      </c>
      <c r="C9" s="10">
        <v>8076802085738</v>
      </c>
      <c r="D9" s="11">
        <v>7.9</v>
      </c>
      <c r="E9" s="11">
        <v>7.9</v>
      </c>
      <c r="F9" s="11">
        <v>7.9</v>
      </c>
      <c r="G9" s="11">
        <v>7.9</v>
      </c>
      <c r="H9" s="11">
        <v>7.9</v>
      </c>
      <c r="I9" s="11">
        <v>7.9</v>
      </c>
      <c r="J9" s="11">
        <v>7.9</v>
      </c>
      <c r="K9" s="11">
        <v>7.9</v>
      </c>
      <c r="L9" s="11">
        <v>7.9</v>
      </c>
      <c r="M9" s="11">
        <v>7.9</v>
      </c>
      <c r="N9" s="11">
        <v>7.9</v>
      </c>
      <c r="O9" s="11">
        <v>7.9</v>
      </c>
      <c r="P9" s="11">
        <v>7.9</v>
      </c>
      <c r="Q9" s="11">
        <v>7.9</v>
      </c>
      <c r="R9" s="11">
        <v>7.9</v>
      </c>
      <c r="S9" s="11">
        <v>7.9</v>
      </c>
      <c r="T9" s="11">
        <v>7.9</v>
      </c>
      <c r="U9" s="11">
        <v>7.9</v>
      </c>
      <c r="V9" s="11">
        <v>7.9</v>
      </c>
      <c r="W9" s="11">
        <v>7.9</v>
      </c>
      <c r="X9" s="11">
        <v>7.9</v>
      </c>
      <c r="Y9" s="11">
        <v>7.9</v>
      </c>
      <c r="Z9" s="11">
        <v>7.9</v>
      </c>
      <c r="AA9" s="11">
        <v>7.9</v>
      </c>
      <c r="AB9" s="11">
        <v>7.9</v>
      </c>
      <c r="AC9" s="11">
        <v>7.9</v>
      </c>
      <c r="AD9" s="11">
        <v>7.9</v>
      </c>
      <c r="AE9" s="11">
        <v>7.9</v>
      </c>
      <c r="AF9" s="11">
        <v>7.9</v>
      </c>
      <c r="AG9" s="11">
        <v>7.9</v>
      </c>
      <c r="AH9" s="11">
        <v>7.9</v>
      </c>
      <c r="AI9" s="11">
        <v>7.9</v>
      </c>
      <c r="AJ9" s="11">
        <v>7.9</v>
      </c>
      <c r="AK9" s="11">
        <v>7.9</v>
      </c>
      <c r="AL9" s="11">
        <v>7.9</v>
      </c>
      <c r="AM9" s="11">
        <v>7.9</v>
      </c>
      <c r="AN9" s="11">
        <v>7.9</v>
      </c>
      <c r="AO9" s="11">
        <v>7.9</v>
      </c>
      <c r="AP9" s="11">
        <v>7.9</v>
      </c>
      <c r="AQ9" s="11">
        <v>7.9</v>
      </c>
      <c r="AR9" s="11">
        <v>7.9</v>
      </c>
      <c r="AS9" s="11">
        <v>7.9</v>
      </c>
      <c r="AT9" s="11">
        <v>7.9</v>
      </c>
      <c r="AU9" s="11">
        <v>7.9</v>
      </c>
      <c r="AV9" s="11">
        <v>7.9</v>
      </c>
      <c r="AW9" s="11">
        <v>7.9</v>
      </c>
      <c r="AX9" s="11">
        <v>7.9</v>
      </c>
      <c r="AY9" s="11">
        <v>7.9</v>
      </c>
      <c r="AZ9" s="11">
        <v>7.9</v>
      </c>
      <c r="BA9" s="11">
        <v>7.9</v>
      </c>
      <c r="BB9" s="11">
        <v>7.9</v>
      </c>
      <c r="BC9" s="11">
        <v>7.9</v>
      </c>
      <c r="BD9" s="11">
        <v>7.9</v>
      </c>
      <c r="BE9" s="11">
        <v>7.9</v>
      </c>
      <c r="BF9" s="11">
        <v>7.9</v>
      </c>
      <c r="BG9" s="11">
        <v>7.9</v>
      </c>
      <c r="BH9" s="11">
        <v>7.9</v>
      </c>
      <c r="BI9" s="11">
        <v>7.9</v>
      </c>
      <c r="BJ9" s="11">
        <v>7.9</v>
      </c>
      <c r="BK9" s="11">
        <v>7.9</v>
      </c>
      <c r="BL9" s="11">
        <v>7.9</v>
      </c>
      <c r="BM9" s="11">
        <v>7.9</v>
      </c>
      <c r="BN9" s="12">
        <v>7.9</v>
      </c>
      <c r="BO9" s="11">
        <v>7.9</v>
      </c>
      <c r="BP9" s="11"/>
      <c r="BQ9" s="11"/>
      <c r="BR9" s="11"/>
    </row>
    <row r="10" spans="1:70" ht="14.25" customHeight="1" x14ac:dyDescent="0.35">
      <c r="A10" s="3" t="s">
        <v>111</v>
      </c>
      <c r="B10" s="3" t="s">
        <v>15</v>
      </c>
      <c r="C10" s="10">
        <v>8076800195057</v>
      </c>
      <c r="D10" s="11">
        <v>7.9</v>
      </c>
      <c r="E10" s="11">
        <v>7.9</v>
      </c>
      <c r="F10" s="11">
        <v>7.9</v>
      </c>
      <c r="G10" s="11">
        <v>7.9</v>
      </c>
      <c r="H10" s="11">
        <v>7.9</v>
      </c>
      <c r="I10" s="11">
        <v>7.9</v>
      </c>
      <c r="J10" s="11">
        <v>7.9</v>
      </c>
      <c r="K10" s="11">
        <v>7.9</v>
      </c>
      <c r="L10" s="11">
        <v>7.9</v>
      </c>
      <c r="M10" s="11">
        <v>7.9</v>
      </c>
      <c r="N10" s="11">
        <v>7.9</v>
      </c>
      <c r="O10" s="11">
        <v>7.9</v>
      </c>
      <c r="P10" s="11">
        <v>7.9</v>
      </c>
      <c r="Q10" s="11">
        <v>7.9</v>
      </c>
      <c r="R10" s="11">
        <v>7.9</v>
      </c>
      <c r="S10" s="11">
        <v>7.9</v>
      </c>
      <c r="T10" s="11">
        <v>7.9</v>
      </c>
      <c r="U10" s="11">
        <v>7.9</v>
      </c>
      <c r="V10" s="11">
        <v>7.9</v>
      </c>
      <c r="W10" s="11">
        <v>7.9</v>
      </c>
      <c r="X10" s="11">
        <v>7.9</v>
      </c>
      <c r="Y10" s="11">
        <v>7.9</v>
      </c>
      <c r="Z10" s="11">
        <v>7.9</v>
      </c>
      <c r="AA10" s="11">
        <v>7.9</v>
      </c>
      <c r="AB10" s="11">
        <v>7.9</v>
      </c>
      <c r="AC10" s="11">
        <v>7.9</v>
      </c>
      <c r="AD10" s="11">
        <v>7.9</v>
      </c>
      <c r="AE10" s="11">
        <v>7.9</v>
      </c>
      <c r="AF10" s="11">
        <v>7.9</v>
      </c>
      <c r="AG10" s="11">
        <v>7.9</v>
      </c>
      <c r="AH10" s="11">
        <v>7.9</v>
      </c>
      <c r="AI10" s="11">
        <v>7.9</v>
      </c>
      <c r="AJ10" s="11">
        <v>7.9</v>
      </c>
      <c r="AK10" s="11">
        <v>7.9</v>
      </c>
      <c r="AL10" s="11">
        <v>7.9</v>
      </c>
      <c r="AM10" s="11">
        <v>7.9</v>
      </c>
      <c r="AN10" s="11">
        <v>7.9</v>
      </c>
      <c r="AO10" s="11">
        <v>7.9</v>
      </c>
      <c r="AP10" s="11">
        <v>7.9</v>
      </c>
      <c r="AQ10" s="11">
        <v>7.9</v>
      </c>
      <c r="AR10" s="11">
        <v>7.9</v>
      </c>
      <c r="AS10" s="11">
        <v>7.9</v>
      </c>
      <c r="AT10" s="11">
        <v>7.9</v>
      </c>
      <c r="AU10" s="11">
        <v>7.9</v>
      </c>
      <c r="AV10" s="11">
        <v>7.9</v>
      </c>
      <c r="AW10" s="11">
        <v>7.9</v>
      </c>
      <c r="AX10" s="11">
        <v>7.9</v>
      </c>
      <c r="AY10" s="11">
        <v>7.9</v>
      </c>
      <c r="AZ10" s="11">
        <v>7.9</v>
      </c>
      <c r="BA10" s="11">
        <v>7.9</v>
      </c>
      <c r="BB10" s="11">
        <v>7.9</v>
      </c>
      <c r="BC10" s="11">
        <v>7.9</v>
      </c>
      <c r="BD10" s="11">
        <v>7.9</v>
      </c>
      <c r="BE10" s="11">
        <v>7.9</v>
      </c>
      <c r="BF10" s="11">
        <v>7.9</v>
      </c>
      <c r="BG10" s="11">
        <v>7.9</v>
      </c>
      <c r="BH10" s="11">
        <v>7.9</v>
      </c>
      <c r="BI10" s="11">
        <v>7.9</v>
      </c>
      <c r="BJ10" s="11">
        <v>7.9</v>
      </c>
      <c r="BK10" s="11">
        <v>7.9</v>
      </c>
      <c r="BL10" s="11">
        <v>7.9</v>
      </c>
      <c r="BM10" s="11">
        <v>7.9</v>
      </c>
      <c r="BN10" s="12">
        <v>7.9</v>
      </c>
      <c r="BO10" s="11">
        <v>7.9</v>
      </c>
      <c r="BP10" s="11"/>
      <c r="BQ10" s="11"/>
      <c r="BR10" s="11"/>
    </row>
    <row r="11" spans="1:70" ht="14.25" customHeight="1" x14ac:dyDescent="0.35">
      <c r="A11" s="3" t="s">
        <v>111</v>
      </c>
      <c r="B11" s="3" t="s">
        <v>16</v>
      </c>
      <c r="C11" s="10">
        <v>7290000104676</v>
      </c>
      <c r="D11" s="11">
        <v>11.13</v>
      </c>
      <c r="E11" s="11">
        <v>10.9</v>
      </c>
      <c r="F11" s="11">
        <v>10.9</v>
      </c>
      <c r="G11" s="11">
        <v>10.9</v>
      </c>
      <c r="H11" s="11">
        <v>10.9</v>
      </c>
      <c r="I11" s="11">
        <v>10.9</v>
      </c>
      <c r="J11" s="11">
        <v>10.9</v>
      </c>
      <c r="K11" s="11">
        <v>10.9</v>
      </c>
      <c r="L11" s="11">
        <v>10.9</v>
      </c>
      <c r="M11" s="11">
        <v>10.9</v>
      </c>
      <c r="N11" s="11">
        <v>10.9</v>
      </c>
      <c r="O11" s="11">
        <v>10.9</v>
      </c>
      <c r="P11" s="11">
        <v>10.34</v>
      </c>
      <c r="Q11" s="11">
        <v>10.28</v>
      </c>
      <c r="R11" s="11">
        <v>10.29</v>
      </c>
      <c r="S11" s="11">
        <v>10.43</v>
      </c>
      <c r="T11" s="11">
        <v>10.43</v>
      </c>
      <c r="U11" s="11">
        <v>10.29</v>
      </c>
      <c r="V11" s="11">
        <v>10.28</v>
      </c>
      <c r="W11" s="11">
        <v>10.43</v>
      </c>
      <c r="X11" s="11">
        <v>10.28</v>
      </c>
      <c r="Y11" s="11">
        <v>10.29</v>
      </c>
      <c r="Z11" s="11">
        <v>10.27</v>
      </c>
      <c r="AA11" s="11">
        <v>10.28</v>
      </c>
      <c r="AB11" s="11">
        <v>10.28</v>
      </c>
      <c r="AC11" s="11">
        <v>10.41</v>
      </c>
      <c r="AD11" s="11">
        <v>10.28</v>
      </c>
      <c r="AE11" s="11">
        <v>10.28</v>
      </c>
      <c r="AF11" s="11">
        <v>10.28</v>
      </c>
      <c r="AG11" s="11">
        <v>10.28</v>
      </c>
      <c r="AH11" s="11">
        <v>10.28</v>
      </c>
      <c r="AI11" s="11">
        <v>10.28</v>
      </c>
      <c r="AJ11" s="11">
        <v>10.28</v>
      </c>
      <c r="AK11" s="11">
        <v>10.28</v>
      </c>
      <c r="AL11" s="11">
        <v>10.28</v>
      </c>
      <c r="AM11" s="11">
        <v>10.28</v>
      </c>
      <c r="AN11" s="11">
        <v>10.28</v>
      </c>
      <c r="AO11" s="11">
        <v>10.26</v>
      </c>
      <c r="AP11" s="11">
        <v>10.28</v>
      </c>
      <c r="AQ11" s="11">
        <v>10.28</v>
      </c>
      <c r="AR11" s="11">
        <v>10.26</v>
      </c>
      <c r="AS11" s="11">
        <v>10.26</v>
      </c>
      <c r="AT11" s="11">
        <v>10.26</v>
      </c>
      <c r="AU11" s="11">
        <v>10.26</v>
      </c>
      <c r="AV11" s="11">
        <v>10.26</v>
      </c>
      <c r="AW11" s="11">
        <v>10.24</v>
      </c>
      <c r="AX11" s="11">
        <v>10.25</v>
      </c>
      <c r="AY11" s="11">
        <v>10.220000000000001</v>
      </c>
      <c r="AZ11" s="11">
        <v>10.27</v>
      </c>
      <c r="BA11" s="11">
        <v>10.28</v>
      </c>
      <c r="BB11" s="11">
        <v>10.28</v>
      </c>
      <c r="BC11" s="11">
        <v>10.28</v>
      </c>
      <c r="BD11" s="11">
        <v>10.29</v>
      </c>
      <c r="BE11" s="11">
        <v>10.29</v>
      </c>
      <c r="BF11" s="11">
        <v>13.04</v>
      </c>
      <c r="BG11" s="11">
        <v>13.68</v>
      </c>
      <c r="BH11" s="11">
        <v>13.93</v>
      </c>
      <c r="BI11" s="11">
        <v>14.15</v>
      </c>
      <c r="BJ11" s="11">
        <v>14.54</v>
      </c>
      <c r="BK11" s="11">
        <v>14.64</v>
      </c>
      <c r="BL11" s="11">
        <v>14.63</v>
      </c>
      <c r="BM11" s="11">
        <v>14.87</v>
      </c>
      <c r="BN11" s="12">
        <v>13.116111111111</v>
      </c>
      <c r="BO11" s="11">
        <v>10.91435483871</v>
      </c>
      <c r="BP11" s="11"/>
      <c r="BQ11" s="11"/>
      <c r="BR11" s="11"/>
    </row>
    <row r="12" spans="1:70" ht="14.25" customHeight="1" x14ac:dyDescent="0.35">
      <c r="A12" s="3" t="s">
        <v>111</v>
      </c>
      <c r="B12" s="3" t="s">
        <v>17</v>
      </c>
      <c r="C12" s="10">
        <v>7290000104201</v>
      </c>
      <c r="D12" s="11">
        <v>11.07</v>
      </c>
      <c r="E12" s="11">
        <v>10.9</v>
      </c>
      <c r="F12" s="11">
        <v>10.9</v>
      </c>
      <c r="G12" s="11">
        <v>10.9</v>
      </c>
      <c r="H12" s="11">
        <v>10.9</v>
      </c>
      <c r="I12" s="11">
        <v>10.9</v>
      </c>
      <c r="J12" s="11">
        <v>10.9</v>
      </c>
      <c r="K12" s="11">
        <v>10.9</v>
      </c>
      <c r="L12" s="11">
        <v>10.9</v>
      </c>
      <c r="M12" s="11">
        <v>10.9</v>
      </c>
      <c r="N12" s="11">
        <v>10.9</v>
      </c>
      <c r="O12" s="11">
        <v>10.9</v>
      </c>
      <c r="P12" s="11">
        <v>10.9</v>
      </c>
      <c r="Q12" s="11">
        <v>10.9</v>
      </c>
      <c r="R12" s="11">
        <v>10.01</v>
      </c>
      <c r="S12" s="11">
        <v>10.119999999999999</v>
      </c>
      <c r="T12" s="11">
        <v>10.11</v>
      </c>
      <c r="U12" s="11">
        <v>9.9</v>
      </c>
      <c r="V12" s="11">
        <v>9.9</v>
      </c>
      <c r="W12" s="11">
        <v>10.1</v>
      </c>
      <c r="X12" s="11">
        <v>9.9</v>
      </c>
      <c r="Y12" s="11">
        <v>9.9</v>
      </c>
      <c r="Z12" s="11">
        <v>9.9</v>
      </c>
      <c r="AA12" s="11">
        <v>9.9</v>
      </c>
      <c r="AB12" s="11">
        <v>9.9</v>
      </c>
      <c r="AC12" s="11">
        <v>10.1</v>
      </c>
      <c r="AD12" s="11">
        <v>9.9</v>
      </c>
      <c r="AE12" s="11">
        <v>9.9</v>
      </c>
      <c r="AF12" s="11">
        <v>9.9</v>
      </c>
      <c r="AG12" s="11">
        <v>9.9</v>
      </c>
      <c r="AH12" s="11">
        <v>9.9</v>
      </c>
      <c r="AI12" s="11">
        <v>9.9</v>
      </c>
      <c r="AJ12" s="11">
        <v>9.9</v>
      </c>
      <c r="AK12" s="11">
        <v>9.9</v>
      </c>
      <c r="AL12" s="11">
        <v>9.9</v>
      </c>
      <c r="AM12" s="11">
        <v>9.9</v>
      </c>
      <c r="AN12" s="11">
        <v>9.9</v>
      </c>
      <c r="AO12" s="11">
        <v>9.9</v>
      </c>
      <c r="AP12" s="11">
        <v>9.9</v>
      </c>
      <c r="AQ12" s="11">
        <v>9.9</v>
      </c>
      <c r="AR12" s="11">
        <v>9.9</v>
      </c>
      <c r="AS12" s="11">
        <v>9.9</v>
      </c>
      <c r="AT12" s="11">
        <v>9.9</v>
      </c>
      <c r="AU12" s="11">
        <v>9.9</v>
      </c>
      <c r="AV12" s="11">
        <v>9.9</v>
      </c>
      <c r="AW12" s="11">
        <v>9.9</v>
      </c>
      <c r="AX12" s="11">
        <v>9.9</v>
      </c>
      <c r="AY12" s="11">
        <v>9.9</v>
      </c>
      <c r="AZ12" s="11">
        <v>9.9</v>
      </c>
      <c r="BA12" s="11">
        <v>9.9</v>
      </c>
      <c r="BB12" s="11">
        <v>9.9</v>
      </c>
      <c r="BC12" s="11">
        <v>9.9</v>
      </c>
      <c r="BD12" s="11">
        <v>9.9</v>
      </c>
      <c r="BE12" s="11">
        <v>9.9</v>
      </c>
      <c r="BF12" s="11">
        <v>14.02</v>
      </c>
      <c r="BG12" s="11">
        <v>14.9</v>
      </c>
      <c r="BH12" s="11">
        <v>15.34</v>
      </c>
      <c r="BI12" s="11">
        <v>15.7</v>
      </c>
      <c r="BJ12" s="11">
        <v>16.3</v>
      </c>
      <c r="BK12" s="11">
        <v>16.510000000000002</v>
      </c>
      <c r="BL12" s="11">
        <v>16.510000000000002</v>
      </c>
      <c r="BM12" s="11">
        <v>16.899999999999999</v>
      </c>
      <c r="BN12" s="12">
        <v>16.899999999999999</v>
      </c>
      <c r="BO12" s="11">
        <v>10.901451612902999</v>
      </c>
      <c r="BP12" s="11"/>
      <c r="BQ12" s="11"/>
      <c r="BR12" s="11"/>
    </row>
    <row r="13" spans="1:70" ht="14.25" customHeight="1" x14ac:dyDescent="0.35">
      <c r="A13" s="3" t="s">
        <v>111</v>
      </c>
      <c r="B13" s="3" t="s">
        <v>18</v>
      </c>
      <c r="C13" s="10">
        <v>7290000107189</v>
      </c>
      <c r="D13" s="11">
        <v>16.04</v>
      </c>
      <c r="E13" s="11">
        <v>15.9</v>
      </c>
      <c r="F13" s="11">
        <v>15.9</v>
      </c>
      <c r="G13" s="11">
        <v>15.9</v>
      </c>
      <c r="H13" s="11">
        <v>15.9</v>
      </c>
      <c r="I13" s="11">
        <v>15.9</v>
      </c>
      <c r="J13" s="11">
        <v>15.9</v>
      </c>
      <c r="K13" s="11">
        <v>14.05475</v>
      </c>
      <c r="L13" s="11">
        <v>13.46</v>
      </c>
      <c r="M13" s="11">
        <v>13.55</v>
      </c>
      <c r="N13" s="11">
        <v>13.55</v>
      </c>
      <c r="O13" s="11">
        <v>13.643000000000001</v>
      </c>
      <c r="P13" s="11">
        <v>12.13</v>
      </c>
      <c r="Q13" s="11">
        <v>11.75</v>
      </c>
      <c r="R13" s="11">
        <v>12</v>
      </c>
      <c r="S13" s="11">
        <v>12.27125</v>
      </c>
      <c r="T13" s="11">
        <v>11.9</v>
      </c>
      <c r="U13" s="11">
        <v>12</v>
      </c>
      <c r="V13" s="11">
        <v>11.95</v>
      </c>
      <c r="W13" s="11">
        <v>11.95</v>
      </c>
      <c r="X13" s="11">
        <v>12</v>
      </c>
      <c r="Y13" s="11">
        <v>12.05</v>
      </c>
      <c r="Z13" s="11">
        <v>12</v>
      </c>
      <c r="AA13" s="11">
        <v>12</v>
      </c>
      <c r="AB13" s="11">
        <v>11.95</v>
      </c>
      <c r="AC13" s="11">
        <v>12</v>
      </c>
      <c r="AD13" s="11">
        <v>12</v>
      </c>
      <c r="AE13" s="11">
        <v>11.95</v>
      </c>
      <c r="AF13" s="11">
        <v>12.217073170732</v>
      </c>
      <c r="AG13" s="11">
        <v>11.95</v>
      </c>
      <c r="AH13" s="11">
        <v>11.85</v>
      </c>
      <c r="AI13" s="11">
        <v>12.125</v>
      </c>
      <c r="AJ13" s="11">
        <v>11.9</v>
      </c>
      <c r="AK13" s="11">
        <v>11.9</v>
      </c>
      <c r="AL13" s="11">
        <v>11.9</v>
      </c>
      <c r="AM13" s="11">
        <v>11.9</v>
      </c>
      <c r="AN13" s="11">
        <v>11.79</v>
      </c>
      <c r="AO13" s="11">
        <v>11.79</v>
      </c>
      <c r="AP13" s="11">
        <v>11.57</v>
      </c>
      <c r="AQ13" s="11">
        <v>11.922631578947</v>
      </c>
      <c r="AR13" s="11">
        <v>11.79</v>
      </c>
      <c r="AS13" s="11">
        <v>11.79</v>
      </c>
      <c r="AT13" s="11">
        <v>11.79</v>
      </c>
      <c r="AU13" s="11">
        <v>11.73</v>
      </c>
      <c r="AV13" s="11">
        <v>11.79</v>
      </c>
      <c r="AW13" s="11">
        <v>12.13</v>
      </c>
      <c r="AX13" s="11">
        <v>12.02</v>
      </c>
      <c r="AY13" s="11">
        <v>11.84</v>
      </c>
      <c r="AZ13" s="11">
        <v>11.96</v>
      </c>
      <c r="BA13" s="11">
        <v>11.96</v>
      </c>
      <c r="BB13" s="11">
        <v>11.9</v>
      </c>
      <c r="BC13" s="11">
        <v>11.85</v>
      </c>
      <c r="BD13" s="11">
        <v>11.84</v>
      </c>
      <c r="BE13" s="11">
        <v>12.043055555556</v>
      </c>
      <c r="BF13" s="11">
        <v>20.9</v>
      </c>
      <c r="BG13" s="11">
        <v>20.9</v>
      </c>
      <c r="BH13" s="11">
        <v>20.9</v>
      </c>
      <c r="BI13" s="11">
        <v>20.9</v>
      </c>
      <c r="BJ13" s="11">
        <v>20.9</v>
      </c>
      <c r="BK13" s="11">
        <v>20.9</v>
      </c>
      <c r="BL13" s="11">
        <v>20.9</v>
      </c>
      <c r="BM13" s="11">
        <v>20.9</v>
      </c>
      <c r="BN13" s="12">
        <v>20.9</v>
      </c>
      <c r="BO13" s="11">
        <v>13.67817355331</v>
      </c>
      <c r="BP13" s="11"/>
      <c r="BQ13" s="11"/>
      <c r="BR13" s="11"/>
    </row>
    <row r="14" spans="1:70" ht="14.25" customHeight="1" x14ac:dyDescent="0.35">
      <c r="A14" s="3" t="s">
        <v>111</v>
      </c>
      <c r="B14" s="3" t="s">
        <v>19</v>
      </c>
      <c r="C14" s="10">
        <v>7290000174099</v>
      </c>
      <c r="D14" s="11">
        <v>11.9</v>
      </c>
      <c r="E14" s="11">
        <v>11.9</v>
      </c>
      <c r="F14" s="11">
        <v>11.9</v>
      </c>
      <c r="G14" s="11">
        <v>11.9</v>
      </c>
      <c r="H14" s="11">
        <v>11.9</v>
      </c>
      <c r="I14" s="11">
        <v>11.9</v>
      </c>
      <c r="J14" s="11">
        <v>11.9</v>
      </c>
      <c r="K14" s="11">
        <v>11.9</v>
      </c>
      <c r="L14" s="11">
        <v>11.9</v>
      </c>
      <c r="M14" s="11">
        <v>11.9</v>
      </c>
      <c r="N14" s="11">
        <v>11.9</v>
      </c>
      <c r="O14" s="11">
        <v>11.9</v>
      </c>
      <c r="P14" s="11">
        <v>11.9</v>
      </c>
      <c r="Q14" s="11">
        <v>11.9</v>
      </c>
      <c r="R14" s="11">
        <v>11.9</v>
      </c>
      <c r="S14" s="11">
        <v>11.9</v>
      </c>
      <c r="T14" s="11">
        <v>11.9</v>
      </c>
      <c r="U14" s="11">
        <v>11.9</v>
      </c>
      <c r="V14" s="11">
        <v>11.9</v>
      </c>
      <c r="W14" s="11">
        <v>11.9</v>
      </c>
      <c r="X14" s="11">
        <v>11.9</v>
      </c>
      <c r="Y14" s="11">
        <v>11.9</v>
      </c>
      <c r="Z14" s="11">
        <v>11.9</v>
      </c>
      <c r="AA14" s="11">
        <v>11.9</v>
      </c>
      <c r="AB14" s="11">
        <v>11.9</v>
      </c>
      <c r="AC14" s="11">
        <v>11.9</v>
      </c>
      <c r="AD14" s="11">
        <v>11.9</v>
      </c>
      <c r="AE14" s="11">
        <v>11.9</v>
      </c>
      <c r="AF14" s="11">
        <v>11.9</v>
      </c>
      <c r="AG14" s="11">
        <v>11.9</v>
      </c>
      <c r="AH14" s="11">
        <v>11.9</v>
      </c>
      <c r="AI14" s="11">
        <v>11.9</v>
      </c>
      <c r="AJ14" s="11">
        <v>11.9</v>
      </c>
      <c r="AK14" s="11">
        <v>11.9</v>
      </c>
      <c r="AL14" s="11">
        <v>11.9</v>
      </c>
      <c r="AM14" s="11">
        <v>11.9</v>
      </c>
      <c r="AN14" s="11">
        <v>11.9</v>
      </c>
      <c r="AO14" s="11">
        <v>11.9</v>
      </c>
      <c r="AP14" s="11">
        <v>11.9</v>
      </c>
      <c r="AQ14" s="11">
        <v>11.9</v>
      </c>
      <c r="AR14" s="11">
        <v>11.9</v>
      </c>
      <c r="AS14" s="11">
        <v>11.9</v>
      </c>
      <c r="AT14" s="11">
        <v>11.9</v>
      </c>
      <c r="AU14" s="11">
        <v>11.9</v>
      </c>
      <c r="AV14" s="11">
        <v>11.9</v>
      </c>
      <c r="AW14" s="11">
        <v>11.9</v>
      </c>
      <c r="AX14" s="11">
        <v>11.9</v>
      </c>
      <c r="AY14" s="11">
        <v>11.9</v>
      </c>
      <c r="AZ14" s="11">
        <v>11.9</v>
      </c>
      <c r="BA14" s="11">
        <v>11.9</v>
      </c>
      <c r="BB14" s="11">
        <v>11.9</v>
      </c>
      <c r="BC14" s="11">
        <v>11.9</v>
      </c>
      <c r="BD14" s="11">
        <v>11.9</v>
      </c>
      <c r="BE14" s="11">
        <v>11.9</v>
      </c>
      <c r="BF14" s="11">
        <v>11.9</v>
      </c>
      <c r="BG14" s="11">
        <v>11.9</v>
      </c>
      <c r="BH14" s="11">
        <v>11.9</v>
      </c>
      <c r="BI14" s="11">
        <v>11.9</v>
      </c>
      <c r="BJ14" s="11">
        <v>11.9</v>
      </c>
      <c r="BK14" s="11">
        <v>11.9</v>
      </c>
      <c r="BL14" s="11">
        <v>11.9</v>
      </c>
      <c r="BM14" s="11">
        <v>11.9</v>
      </c>
      <c r="BN14" s="12">
        <v>11.9</v>
      </c>
      <c r="BO14" s="11">
        <v>11.9</v>
      </c>
      <c r="BP14" s="11"/>
      <c r="BQ14" s="11"/>
      <c r="BR14" s="11"/>
    </row>
    <row r="15" spans="1:70" ht="14.25" customHeight="1" x14ac:dyDescent="0.35">
      <c r="A15" s="3" t="s">
        <v>111</v>
      </c>
      <c r="B15" s="3" t="s">
        <v>20</v>
      </c>
      <c r="C15" s="10">
        <v>7290002824640</v>
      </c>
      <c r="D15" s="11">
        <v>5.2795238095238002</v>
      </c>
      <c r="E15" s="11">
        <v>5.2795238095238002</v>
      </c>
      <c r="F15" s="11">
        <v>5.2795238095238002</v>
      </c>
      <c r="G15" s="11">
        <v>5.2795238095238002</v>
      </c>
      <c r="H15" s="11">
        <v>5.2795238095238002</v>
      </c>
      <c r="I15" s="11">
        <v>5.2795238095238002</v>
      </c>
      <c r="J15" s="11">
        <v>5.2795238095238002</v>
      </c>
      <c r="K15" s="11">
        <v>5.2795238095238002</v>
      </c>
      <c r="L15" s="11">
        <v>5.2795238095238002</v>
      </c>
      <c r="M15" s="11">
        <v>5.2795238095238002</v>
      </c>
      <c r="N15" s="11">
        <v>5.2795238095238002</v>
      </c>
      <c r="O15" s="11">
        <v>5.2795238095238002</v>
      </c>
      <c r="P15" s="11">
        <v>5.2795238095238002</v>
      </c>
      <c r="Q15" s="11">
        <v>5.2795238095238002</v>
      </c>
      <c r="R15" s="11">
        <v>5.2795238095238002</v>
      </c>
      <c r="S15" s="11">
        <v>5.2775609756098003</v>
      </c>
      <c r="T15" s="11">
        <v>5.2795238095238002</v>
      </c>
      <c r="U15" s="11">
        <v>5.2795238095238002</v>
      </c>
      <c r="V15" s="11">
        <v>5.2795238095238002</v>
      </c>
      <c r="W15" s="11">
        <v>5.2795238095238002</v>
      </c>
      <c r="X15" s="11">
        <v>5.2795238095238002</v>
      </c>
      <c r="Y15" s="11">
        <v>5.2795238095238002</v>
      </c>
      <c r="Z15" s="11">
        <v>5.2795238095238002</v>
      </c>
      <c r="AA15" s="11">
        <v>5.2795238095238002</v>
      </c>
      <c r="AB15" s="11">
        <v>5.2775609756098003</v>
      </c>
      <c r="AC15" s="11">
        <v>5.2775609756098003</v>
      </c>
      <c r="AD15" s="11">
        <v>5.2775609756098003</v>
      </c>
      <c r="AE15" s="11">
        <v>5.2775609756098003</v>
      </c>
      <c r="AF15" s="11">
        <v>5.2775609756098003</v>
      </c>
      <c r="AG15" s="11">
        <v>5.2733333333332997</v>
      </c>
      <c r="AH15" s="11">
        <v>5.2605882352941</v>
      </c>
      <c r="AI15" s="11">
        <v>5.2473333333332999</v>
      </c>
      <c r="AJ15" s="11">
        <v>5.2661111111111003</v>
      </c>
      <c r="AK15" s="11">
        <v>5.2661111111111003</v>
      </c>
      <c r="AL15" s="11">
        <v>5.2634285714285998</v>
      </c>
      <c r="AM15" s="11">
        <v>5.2686486486486004</v>
      </c>
      <c r="AN15" s="11">
        <v>5.2755000000000001</v>
      </c>
      <c r="AO15" s="11">
        <v>5.2755000000000001</v>
      </c>
      <c r="AP15" s="11">
        <v>5.2733333333332997</v>
      </c>
      <c r="AQ15" s="11">
        <v>5.2755000000000001</v>
      </c>
      <c r="AR15" s="11">
        <v>5.2755000000000001</v>
      </c>
      <c r="AS15" s="11">
        <v>5.2755000000000001</v>
      </c>
      <c r="AT15" s="11">
        <v>5.2755000000000001</v>
      </c>
      <c r="AU15" s="11">
        <v>5.2775609756098003</v>
      </c>
      <c r="AV15" s="11">
        <v>5.2775609756098003</v>
      </c>
      <c r="AW15" s="11">
        <v>5.2795238095238002</v>
      </c>
      <c r="AX15" s="11">
        <v>5.2795238095238002</v>
      </c>
      <c r="AY15" s="11">
        <v>5.2795238095238002</v>
      </c>
      <c r="AZ15" s="11">
        <v>5.2795238095238002</v>
      </c>
      <c r="BA15" s="11">
        <v>5.2795238095238002</v>
      </c>
      <c r="BB15" s="11">
        <v>5.2795238095238002</v>
      </c>
      <c r="BC15" s="11">
        <v>5.2775609756098003</v>
      </c>
      <c r="BD15" s="11">
        <v>5.2795238095238002</v>
      </c>
      <c r="BE15" s="11">
        <v>5.2775609756098003</v>
      </c>
      <c r="BF15" s="11">
        <v>5.36</v>
      </c>
      <c r="BG15" s="11">
        <v>5.36</v>
      </c>
      <c r="BH15" s="11">
        <v>5.36</v>
      </c>
      <c r="BI15" s="11">
        <v>5.36</v>
      </c>
      <c r="BJ15" s="11">
        <v>5.36</v>
      </c>
      <c r="BK15" s="11">
        <v>5.36</v>
      </c>
      <c r="BL15" s="11">
        <v>5.36</v>
      </c>
      <c r="BM15" s="11">
        <v>5.36</v>
      </c>
      <c r="BN15" s="12">
        <v>5.36</v>
      </c>
      <c r="BO15" s="11">
        <v>5.2873098664420004</v>
      </c>
      <c r="BP15" s="11"/>
      <c r="BQ15" s="11"/>
      <c r="BR15" s="11"/>
    </row>
    <row r="16" spans="1:70" ht="14.25" customHeight="1" x14ac:dyDescent="0.35">
      <c r="A16" s="3" t="s">
        <v>111</v>
      </c>
      <c r="B16" s="3" t="s">
        <v>21</v>
      </c>
      <c r="C16" s="10">
        <v>7290000048185</v>
      </c>
      <c r="D16" s="11">
        <v>5.43</v>
      </c>
      <c r="E16" s="11">
        <v>5.43</v>
      </c>
      <c r="F16" s="11">
        <v>5.43</v>
      </c>
      <c r="G16" s="11">
        <v>5.43</v>
      </c>
      <c r="H16" s="11">
        <v>5.43</v>
      </c>
      <c r="I16" s="11">
        <v>5.43</v>
      </c>
      <c r="J16" s="11">
        <v>5.43</v>
      </c>
      <c r="K16" s="11">
        <v>5.43</v>
      </c>
      <c r="L16" s="11">
        <v>5.43</v>
      </c>
      <c r="M16" s="11">
        <v>5.43</v>
      </c>
      <c r="N16" s="11">
        <v>5.43</v>
      </c>
      <c r="O16" s="11">
        <v>5.43</v>
      </c>
      <c r="P16" s="11">
        <v>5.43</v>
      </c>
      <c r="Q16" s="11">
        <v>5.43</v>
      </c>
      <c r="R16" s="11">
        <v>5.43</v>
      </c>
      <c r="S16" s="11">
        <v>5.43</v>
      </c>
      <c r="T16" s="11">
        <v>5.43</v>
      </c>
      <c r="U16" s="11">
        <v>5.43</v>
      </c>
      <c r="V16" s="11">
        <v>5.43</v>
      </c>
      <c r="W16" s="11">
        <v>5.43</v>
      </c>
      <c r="X16" s="11">
        <v>5.43</v>
      </c>
      <c r="Y16" s="11">
        <v>5.43</v>
      </c>
      <c r="Z16" s="11">
        <v>5.43</v>
      </c>
      <c r="AA16" s="11">
        <v>5.43</v>
      </c>
      <c r="AB16" s="11">
        <v>5.43</v>
      </c>
      <c r="AC16" s="11">
        <v>5.43</v>
      </c>
      <c r="AD16" s="11">
        <v>5.43</v>
      </c>
      <c r="AE16" s="11">
        <v>5.43</v>
      </c>
      <c r="AF16" s="11">
        <v>5.43</v>
      </c>
      <c r="AG16" s="11">
        <v>5.43</v>
      </c>
      <c r="AH16" s="11">
        <v>5.43</v>
      </c>
      <c r="AI16" s="11">
        <v>5.43</v>
      </c>
      <c r="AJ16" s="11">
        <v>5.43</v>
      </c>
      <c r="AK16" s="11">
        <v>5.43</v>
      </c>
      <c r="AL16" s="11">
        <v>5.43</v>
      </c>
      <c r="AM16" s="11">
        <v>5.43</v>
      </c>
      <c r="AN16" s="11">
        <v>5.43</v>
      </c>
      <c r="AO16" s="11">
        <v>5.43</v>
      </c>
      <c r="AP16" s="11">
        <v>5.43</v>
      </c>
      <c r="AQ16" s="11">
        <v>5.43</v>
      </c>
      <c r="AR16" s="11">
        <v>5.43</v>
      </c>
      <c r="AS16" s="11">
        <v>5.43</v>
      </c>
      <c r="AT16" s="11">
        <v>5.43</v>
      </c>
      <c r="AU16" s="11">
        <v>5.43</v>
      </c>
      <c r="AV16" s="11">
        <v>5.43</v>
      </c>
      <c r="AW16" s="11">
        <v>5.43</v>
      </c>
      <c r="AX16" s="11">
        <v>5.43</v>
      </c>
      <c r="AY16" s="11">
        <v>5.43</v>
      </c>
      <c r="AZ16" s="11">
        <v>5.43</v>
      </c>
      <c r="BA16" s="11">
        <v>5.43</v>
      </c>
      <c r="BB16" s="11">
        <v>5.43</v>
      </c>
      <c r="BC16" s="11">
        <v>5.43</v>
      </c>
      <c r="BD16" s="11">
        <v>5.43</v>
      </c>
      <c r="BE16" s="11">
        <v>5.43</v>
      </c>
      <c r="BF16" s="11">
        <v>5.43</v>
      </c>
      <c r="BG16" s="11">
        <v>5.43</v>
      </c>
      <c r="BH16" s="11">
        <v>5.43</v>
      </c>
      <c r="BI16" s="11">
        <v>5.43</v>
      </c>
      <c r="BJ16" s="11">
        <v>5.43</v>
      </c>
      <c r="BK16" s="11">
        <v>5.43</v>
      </c>
      <c r="BL16" s="11">
        <v>5.43</v>
      </c>
      <c r="BM16" s="11">
        <v>5.43</v>
      </c>
      <c r="BN16" s="12">
        <v>5.43</v>
      </c>
      <c r="BO16" s="11">
        <v>5.43</v>
      </c>
      <c r="BP16" s="11"/>
      <c r="BQ16" s="11"/>
      <c r="BR16" s="11"/>
    </row>
    <row r="17" spans="1:70" ht="14.25" customHeight="1" x14ac:dyDescent="0.35">
      <c r="A17" s="3" t="s">
        <v>111</v>
      </c>
      <c r="B17" s="3" t="s">
        <v>22</v>
      </c>
      <c r="C17" s="10">
        <v>7290004127800</v>
      </c>
      <c r="D17" s="11">
        <v>10.82</v>
      </c>
      <c r="E17" s="11">
        <v>10.82</v>
      </c>
      <c r="F17" s="11">
        <v>10.82</v>
      </c>
      <c r="G17" s="11">
        <v>10.82</v>
      </c>
      <c r="H17" s="11">
        <v>10.82</v>
      </c>
      <c r="I17" s="11">
        <v>10.82</v>
      </c>
      <c r="J17" s="11">
        <v>10.82</v>
      </c>
      <c r="K17" s="11">
        <v>10.82</v>
      </c>
      <c r="L17" s="11">
        <v>10.81</v>
      </c>
      <c r="M17" s="11">
        <v>10.82</v>
      </c>
      <c r="N17" s="11">
        <v>10.82</v>
      </c>
      <c r="O17" s="11">
        <v>10.81</v>
      </c>
      <c r="P17" s="11">
        <v>10.81</v>
      </c>
      <c r="Q17" s="11">
        <v>10.82</v>
      </c>
      <c r="R17" s="11">
        <v>10.82</v>
      </c>
      <c r="S17" s="11">
        <v>10.81</v>
      </c>
      <c r="T17" s="11">
        <v>10.81</v>
      </c>
      <c r="U17" s="11">
        <v>10.82</v>
      </c>
      <c r="V17" s="11">
        <v>10.82</v>
      </c>
      <c r="W17" s="11">
        <v>10.81</v>
      </c>
      <c r="X17" s="11">
        <v>10.82</v>
      </c>
      <c r="Y17" s="11">
        <v>10.82</v>
      </c>
      <c r="Z17" s="11">
        <v>10.82</v>
      </c>
      <c r="AA17" s="11">
        <v>10.82</v>
      </c>
      <c r="AB17" s="11">
        <v>10.82</v>
      </c>
      <c r="AC17" s="11">
        <v>10.81</v>
      </c>
      <c r="AD17" s="11">
        <v>10.82</v>
      </c>
      <c r="AE17" s="11">
        <v>10.82</v>
      </c>
      <c r="AF17" s="11">
        <v>10.82</v>
      </c>
      <c r="AG17" s="11">
        <v>10.82</v>
      </c>
      <c r="AH17" s="11">
        <v>10.82</v>
      </c>
      <c r="AI17" s="11">
        <v>10.82</v>
      </c>
      <c r="AJ17" s="11">
        <v>10.82</v>
      </c>
      <c r="AK17" s="11">
        <v>10.82</v>
      </c>
      <c r="AL17" s="11">
        <v>10.82</v>
      </c>
      <c r="AM17" s="11">
        <v>10.82</v>
      </c>
      <c r="AN17" s="11">
        <v>10.82</v>
      </c>
      <c r="AO17" s="11">
        <v>10.82</v>
      </c>
      <c r="AP17" s="11">
        <v>10.82</v>
      </c>
      <c r="AQ17" s="11">
        <v>10.82</v>
      </c>
      <c r="AR17" s="11">
        <v>10.82</v>
      </c>
      <c r="AS17" s="11">
        <v>10.81</v>
      </c>
      <c r="AT17" s="11">
        <v>10.82</v>
      </c>
      <c r="AU17" s="11">
        <v>10.82</v>
      </c>
      <c r="AV17" s="11">
        <v>10.82</v>
      </c>
      <c r="AW17" s="11">
        <v>10.82</v>
      </c>
      <c r="AX17" s="11">
        <v>10.82</v>
      </c>
      <c r="AY17" s="11">
        <v>10.82</v>
      </c>
      <c r="AZ17" s="11">
        <v>10.82</v>
      </c>
      <c r="BA17" s="11">
        <v>10.82</v>
      </c>
      <c r="BB17" s="11">
        <v>10.82</v>
      </c>
      <c r="BC17" s="11">
        <v>10.82</v>
      </c>
      <c r="BD17" s="11">
        <v>10.82</v>
      </c>
      <c r="BE17" s="11">
        <v>10.82</v>
      </c>
      <c r="BF17" s="11">
        <v>10.82</v>
      </c>
      <c r="BG17" s="11">
        <v>10.81</v>
      </c>
      <c r="BH17" s="11">
        <v>10.81</v>
      </c>
      <c r="BI17" s="11">
        <v>10.81</v>
      </c>
      <c r="BJ17" s="11">
        <v>10.81</v>
      </c>
      <c r="BK17" s="11">
        <v>10.82</v>
      </c>
      <c r="BL17" s="11">
        <v>10.82</v>
      </c>
      <c r="BM17" s="11">
        <v>10.82</v>
      </c>
      <c r="BN17" s="12">
        <v>10.81</v>
      </c>
      <c r="BO17" s="11">
        <v>10.818064516129001</v>
      </c>
      <c r="BP17" s="11"/>
      <c r="BQ17" s="11"/>
      <c r="BR17" s="11"/>
    </row>
    <row r="18" spans="1:70" ht="14.25" customHeight="1" x14ac:dyDescent="0.35">
      <c r="A18" s="3" t="s">
        <v>111</v>
      </c>
      <c r="B18" s="3" t="s">
        <v>23</v>
      </c>
      <c r="C18" s="10">
        <v>7290002824183</v>
      </c>
      <c r="D18" s="11">
        <v>10.71</v>
      </c>
      <c r="E18" s="11">
        <v>10.72</v>
      </c>
      <c r="F18" s="11">
        <v>10.72</v>
      </c>
      <c r="G18" s="11">
        <v>10.72</v>
      </c>
      <c r="H18" s="11">
        <v>10.72</v>
      </c>
      <c r="I18" s="11">
        <v>10.72</v>
      </c>
      <c r="J18" s="11">
        <v>10.72</v>
      </c>
      <c r="K18" s="11">
        <v>10.72</v>
      </c>
      <c r="L18" s="11">
        <v>10.72</v>
      </c>
      <c r="M18" s="11">
        <v>10.71</v>
      </c>
      <c r="N18" s="11">
        <v>10.71</v>
      </c>
      <c r="O18" s="11">
        <v>10.71</v>
      </c>
      <c r="P18" s="11">
        <v>10.71</v>
      </c>
      <c r="Q18" s="11">
        <v>10.71</v>
      </c>
      <c r="R18" s="11">
        <v>10.72</v>
      </c>
      <c r="S18" s="11">
        <v>10.65</v>
      </c>
      <c r="T18" s="11">
        <v>10.65</v>
      </c>
      <c r="U18" s="11">
        <v>10.72</v>
      </c>
      <c r="V18" s="11">
        <v>10.71</v>
      </c>
      <c r="W18" s="11">
        <v>10.64</v>
      </c>
      <c r="X18" s="11">
        <v>10.71</v>
      </c>
      <c r="Y18" s="11">
        <v>10.72</v>
      </c>
      <c r="Z18" s="11">
        <v>10.72</v>
      </c>
      <c r="AA18" s="11">
        <v>10.72</v>
      </c>
      <c r="AB18" s="11">
        <v>10.72</v>
      </c>
      <c r="AC18" s="11">
        <v>10.65</v>
      </c>
      <c r="AD18" s="11">
        <v>10.72</v>
      </c>
      <c r="AE18" s="11">
        <v>10.72</v>
      </c>
      <c r="AF18" s="11">
        <v>10.72</v>
      </c>
      <c r="AG18" s="11">
        <v>10.72</v>
      </c>
      <c r="AH18" s="11">
        <v>10.72</v>
      </c>
      <c r="AI18" s="11">
        <v>10.72</v>
      </c>
      <c r="AJ18" s="11">
        <v>10.72</v>
      </c>
      <c r="AK18" s="11">
        <v>10.72</v>
      </c>
      <c r="AL18" s="11">
        <v>10.72</v>
      </c>
      <c r="AM18" s="11">
        <v>10.72</v>
      </c>
      <c r="AN18" s="11">
        <v>10.72</v>
      </c>
      <c r="AO18" s="11">
        <v>10.72</v>
      </c>
      <c r="AP18" s="11">
        <v>10.72</v>
      </c>
      <c r="AQ18" s="11">
        <v>10.72</v>
      </c>
      <c r="AR18" s="11">
        <v>10.72</v>
      </c>
      <c r="AS18" s="11">
        <v>10.72</v>
      </c>
      <c r="AT18" s="11">
        <v>10.72</v>
      </c>
      <c r="AU18" s="11">
        <v>10.72</v>
      </c>
      <c r="AV18" s="11">
        <v>10.72</v>
      </c>
      <c r="AW18" s="11">
        <v>10.72</v>
      </c>
      <c r="AX18" s="11">
        <v>10.72</v>
      </c>
      <c r="AY18" s="11">
        <v>10.71</v>
      </c>
      <c r="AZ18" s="11">
        <v>10.72</v>
      </c>
      <c r="BA18" s="11">
        <v>10.71</v>
      </c>
      <c r="BB18" s="11">
        <v>10.71</v>
      </c>
      <c r="BC18" s="11">
        <v>10.71</v>
      </c>
      <c r="BD18" s="11">
        <v>10.72</v>
      </c>
      <c r="BE18" s="11">
        <v>10.71</v>
      </c>
      <c r="BF18" s="11">
        <v>10.71</v>
      </c>
      <c r="BG18" s="11">
        <v>10.71</v>
      </c>
      <c r="BH18" s="11">
        <v>10.72</v>
      </c>
      <c r="BI18" s="11">
        <v>10.71</v>
      </c>
      <c r="BJ18" s="11">
        <v>10.71</v>
      </c>
      <c r="BK18" s="11">
        <v>10.71</v>
      </c>
      <c r="BL18" s="11">
        <v>10.71</v>
      </c>
      <c r="BM18" s="11">
        <v>10.71</v>
      </c>
      <c r="BN18" s="12">
        <v>10.72</v>
      </c>
      <c r="BO18" s="11">
        <v>10.712096774194</v>
      </c>
      <c r="BP18" s="11"/>
      <c r="BQ18" s="11"/>
      <c r="BR18" s="11"/>
    </row>
    <row r="19" spans="1:70" ht="14.25" customHeight="1" x14ac:dyDescent="0.35">
      <c r="A19" s="3" t="s">
        <v>111</v>
      </c>
      <c r="B19" s="3" t="s">
        <v>24</v>
      </c>
      <c r="C19" s="10">
        <v>7290106574977</v>
      </c>
      <c r="D19" s="11">
        <v>10.9</v>
      </c>
      <c r="E19" s="11">
        <v>10.9</v>
      </c>
      <c r="F19" s="11">
        <v>10.9</v>
      </c>
      <c r="G19" s="11">
        <v>10.9</v>
      </c>
      <c r="H19" s="11">
        <v>10.9</v>
      </c>
      <c r="I19" s="11">
        <v>10.9</v>
      </c>
      <c r="J19" s="11">
        <v>10.9</v>
      </c>
      <c r="K19" s="11">
        <v>3.9</v>
      </c>
      <c r="L19" s="11">
        <v>3.9</v>
      </c>
      <c r="M19" s="11">
        <v>3.9</v>
      </c>
      <c r="N19" s="11">
        <v>3.9</v>
      </c>
      <c r="O19" s="11">
        <v>3.9</v>
      </c>
      <c r="P19" s="11">
        <v>3.9</v>
      </c>
      <c r="Q19" s="11">
        <v>3.9</v>
      </c>
      <c r="R19" s="11">
        <v>3.9</v>
      </c>
      <c r="S19" s="11">
        <v>6.2333333333332996</v>
      </c>
      <c r="T19" s="11">
        <v>3.9</v>
      </c>
      <c r="U19" s="11">
        <v>3.9</v>
      </c>
      <c r="V19" s="11">
        <v>3.9</v>
      </c>
      <c r="W19" s="11">
        <v>3.9</v>
      </c>
      <c r="X19" s="11">
        <v>3.9</v>
      </c>
      <c r="Y19" s="11">
        <v>3.9</v>
      </c>
      <c r="Z19" s="11">
        <v>3.9</v>
      </c>
      <c r="AA19" s="11">
        <v>3.9</v>
      </c>
      <c r="AB19" s="11">
        <v>3.9</v>
      </c>
      <c r="AC19" s="11">
        <v>3.9</v>
      </c>
      <c r="AD19" s="11">
        <v>3.9</v>
      </c>
      <c r="AE19" s="11">
        <v>3.9</v>
      </c>
      <c r="AF19" s="11">
        <v>3.9</v>
      </c>
      <c r="AG19" s="11">
        <v>3.9</v>
      </c>
      <c r="AH19" s="11">
        <v>3.9</v>
      </c>
      <c r="AI19" s="11">
        <v>3.9</v>
      </c>
      <c r="AJ19" s="11">
        <v>3.9</v>
      </c>
      <c r="AK19" s="11">
        <v>3.9</v>
      </c>
      <c r="AL19" s="11">
        <v>3.9</v>
      </c>
      <c r="AM19" s="11">
        <v>3.9</v>
      </c>
      <c r="AN19" s="11">
        <v>3.9</v>
      </c>
      <c r="AO19" s="11">
        <v>3.9</v>
      </c>
      <c r="AP19" s="11">
        <v>3.9</v>
      </c>
      <c r="AQ19" s="11">
        <v>3.9</v>
      </c>
      <c r="AR19" s="11">
        <v>3.9</v>
      </c>
      <c r="AS19" s="11">
        <v>3.9</v>
      </c>
      <c r="AT19" s="11">
        <v>3.9</v>
      </c>
      <c r="AU19" s="11">
        <v>3.9</v>
      </c>
      <c r="AV19" s="11">
        <v>3.9</v>
      </c>
      <c r="AW19" s="11">
        <v>3.9</v>
      </c>
      <c r="AX19" s="11">
        <v>3.9</v>
      </c>
      <c r="AY19" s="11"/>
      <c r="AZ19" s="11">
        <v>3.9</v>
      </c>
      <c r="BA19" s="11">
        <v>3.9</v>
      </c>
      <c r="BB19" s="11">
        <v>3.9</v>
      </c>
      <c r="BC19" s="11">
        <v>3.9</v>
      </c>
      <c r="BD19" s="11">
        <v>3.9</v>
      </c>
      <c r="BE19" s="11">
        <v>7.4</v>
      </c>
      <c r="BF19" s="11">
        <v>10.9</v>
      </c>
      <c r="BG19" s="11">
        <v>10.9</v>
      </c>
      <c r="BH19" s="11">
        <v>10.9</v>
      </c>
      <c r="BI19" s="11">
        <v>10.9</v>
      </c>
      <c r="BJ19" s="11">
        <v>10.9</v>
      </c>
      <c r="BK19" s="11">
        <v>10.9</v>
      </c>
      <c r="BL19" s="11">
        <v>10.9</v>
      </c>
      <c r="BM19" s="11">
        <v>10.9</v>
      </c>
      <c r="BN19" s="12">
        <v>10.9</v>
      </c>
      <c r="BO19" s="11">
        <v>5.7169398907103997</v>
      </c>
      <c r="BP19" s="11"/>
      <c r="BQ19" s="11"/>
      <c r="BR19" s="11"/>
    </row>
    <row r="20" spans="1:70" ht="14.25" customHeight="1" x14ac:dyDescent="0.35">
      <c r="A20" s="3" t="s">
        <v>111</v>
      </c>
      <c r="B20" s="3" t="s">
        <v>25</v>
      </c>
      <c r="C20" s="10">
        <v>7290000076133</v>
      </c>
      <c r="D20" s="11">
        <v>9.9</v>
      </c>
      <c r="E20" s="11"/>
      <c r="F20" s="11">
        <v>9.9</v>
      </c>
      <c r="G20" s="11">
        <v>9.9</v>
      </c>
      <c r="H20" s="11">
        <v>9.9</v>
      </c>
      <c r="I20" s="11">
        <v>9.9</v>
      </c>
      <c r="J20" s="11">
        <v>9.9</v>
      </c>
      <c r="K20" s="11">
        <v>3.9</v>
      </c>
      <c r="L20" s="11">
        <v>3.9</v>
      </c>
      <c r="M20" s="11"/>
      <c r="N20" s="11"/>
      <c r="O20" s="11">
        <v>3.9</v>
      </c>
      <c r="P20" s="11">
        <v>3.9</v>
      </c>
      <c r="Q20" s="11">
        <v>3.9</v>
      </c>
      <c r="R20" s="11">
        <v>3.9</v>
      </c>
      <c r="S20" s="11">
        <v>6.9</v>
      </c>
      <c r="T20" s="11">
        <v>3.9</v>
      </c>
      <c r="U20" s="11"/>
      <c r="V20" s="11"/>
      <c r="W20" s="11"/>
      <c r="X20" s="11">
        <v>3.9</v>
      </c>
      <c r="Y20" s="11">
        <v>3.9</v>
      </c>
      <c r="Z20" s="11">
        <v>3.9</v>
      </c>
      <c r="AA20" s="11">
        <v>3.9</v>
      </c>
      <c r="AB20" s="11"/>
      <c r="AC20" s="11">
        <v>3.9</v>
      </c>
      <c r="AD20" s="11">
        <v>3.9</v>
      </c>
      <c r="AE20" s="11">
        <v>3.9</v>
      </c>
      <c r="AF20" s="11">
        <v>3.9</v>
      </c>
      <c r="AG20" s="11">
        <v>3.9</v>
      </c>
      <c r="AH20" s="11">
        <v>3.9</v>
      </c>
      <c r="AI20" s="11">
        <v>3.9</v>
      </c>
      <c r="AJ20" s="11">
        <v>3.9</v>
      </c>
      <c r="AK20" s="11">
        <v>3.9</v>
      </c>
      <c r="AL20" s="11">
        <v>3.9</v>
      </c>
      <c r="AM20" s="11">
        <v>3.9</v>
      </c>
      <c r="AN20" s="11">
        <v>3.9</v>
      </c>
      <c r="AO20" s="11">
        <v>3.9</v>
      </c>
      <c r="AP20" s="11">
        <v>3.9</v>
      </c>
      <c r="AQ20" s="11">
        <v>3.9</v>
      </c>
      <c r="AR20" s="11">
        <v>3.9</v>
      </c>
      <c r="AS20" s="11">
        <v>3.9</v>
      </c>
      <c r="AT20" s="11">
        <v>3.9</v>
      </c>
      <c r="AU20" s="11">
        <v>3.9</v>
      </c>
      <c r="AV20" s="11">
        <v>3.9</v>
      </c>
      <c r="AW20" s="11">
        <v>3.9</v>
      </c>
      <c r="AX20" s="11">
        <v>3.9</v>
      </c>
      <c r="AY20" s="11">
        <v>3.9</v>
      </c>
      <c r="AZ20" s="11">
        <v>3.9</v>
      </c>
      <c r="BA20" s="11">
        <v>3.9</v>
      </c>
      <c r="BB20" s="11">
        <v>3.9</v>
      </c>
      <c r="BC20" s="11">
        <v>3.9</v>
      </c>
      <c r="BD20" s="11"/>
      <c r="BE20" s="11"/>
      <c r="BF20" s="11"/>
      <c r="BG20" s="11"/>
      <c r="BH20" s="11"/>
      <c r="BI20" s="11"/>
      <c r="BJ20" s="11">
        <v>9.9</v>
      </c>
      <c r="BK20" s="11">
        <v>9.9</v>
      </c>
      <c r="BL20" s="11">
        <v>9.9</v>
      </c>
      <c r="BM20" s="11">
        <v>9.9</v>
      </c>
      <c r="BN20" s="12">
        <v>9.9</v>
      </c>
      <c r="BO20" s="11">
        <v>5.1857142857143002</v>
      </c>
      <c r="BP20" s="11"/>
      <c r="BQ20" s="11"/>
      <c r="BR20" s="11"/>
    </row>
    <row r="21" spans="1:70" ht="14.25" customHeight="1" x14ac:dyDescent="0.35">
      <c r="A21" s="3" t="s">
        <v>111</v>
      </c>
      <c r="B21" s="3" t="s">
        <v>26</v>
      </c>
      <c r="C21" s="10">
        <v>7290000211442</v>
      </c>
      <c r="D21" s="11">
        <v>9.8554761904761996</v>
      </c>
      <c r="E21" s="11">
        <v>9.8554761904761996</v>
      </c>
      <c r="F21" s="11">
        <v>9.8554761904761996</v>
      </c>
      <c r="G21" s="11">
        <v>9.8554761904761996</v>
      </c>
      <c r="H21" s="11">
        <v>9.8554761904761996</v>
      </c>
      <c r="I21" s="11">
        <v>9.8554761904761996</v>
      </c>
      <c r="J21" s="11">
        <v>9.8554761904761996</v>
      </c>
      <c r="K21" s="11">
        <v>9.8554761904761996</v>
      </c>
      <c r="L21" s="11">
        <v>9.8554761904761996</v>
      </c>
      <c r="M21" s="11">
        <v>9.8554761904761996</v>
      </c>
      <c r="N21" s="11">
        <v>9.8554761904761996</v>
      </c>
      <c r="O21" s="11">
        <v>9.8554761904761996</v>
      </c>
      <c r="P21" s="11">
        <v>9.8554761904761996</v>
      </c>
      <c r="Q21" s="11">
        <v>9.8554761904761996</v>
      </c>
      <c r="R21" s="11">
        <v>9.8554761904761996</v>
      </c>
      <c r="S21" s="11">
        <v>9.8554761904761996</v>
      </c>
      <c r="T21" s="11">
        <v>9.8554761904761996</v>
      </c>
      <c r="U21" s="11">
        <v>9.8554761904761996</v>
      </c>
      <c r="V21" s="11">
        <v>9.8554761904761996</v>
      </c>
      <c r="W21" s="11">
        <v>9.7090476190476007</v>
      </c>
      <c r="X21" s="11">
        <v>9.7090476190476007</v>
      </c>
      <c r="Y21" s="11">
        <v>9.7090476190476007</v>
      </c>
      <c r="Z21" s="11">
        <v>9.7090476190476007</v>
      </c>
      <c r="AA21" s="11">
        <v>9.7090476190476007</v>
      </c>
      <c r="AB21" s="11">
        <v>9.7090476190476007</v>
      </c>
      <c r="AC21" s="11">
        <v>9.7090476190476007</v>
      </c>
      <c r="AD21" s="11">
        <v>9.6114285714286005</v>
      </c>
      <c r="AE21" s="11">
        <v>8.5473809523809994</v>
      </c>
      <c r="AF21" s="11">
        <v>8.5473809523809994</v>
      </c>
      <c r="AG21" s="11">
        <v>8.4985714285714007</v>
      </c>
      <c r="AH21" s="11">
        <v>8.4985714285714007</v>
      </c>
      <c r="AI21" s="11">
        <v>8.4985714285714007</v>
      </c>
      <c r="AJ21" s="11">
        <v>10.207857142857</v>
      </c>
      <c r="AK21" s="11">
        <v>10.207857142857</v>
      </c>
      <c r="AL21" s="11">
        <v>9.9238095238094992</v>
      </c>
      <c r="AM21" s="11">
        <v>9.9238095238094992</v>
      </c>
      <c r="AN21" s="11">
        <v>9.9238095238094992</v>
      </c>
      <c r="AO21" s="11">
        <v>9.9238095238094992</v>
      </c>
      <c r="AP21" s="11">
        <v>9.9238095238094992</v>
      </c>
      <c r="AQ21" s="11">
        <v>9.9238095238094992</v>
      </c>
      <c r="AR21" s="11">
        <v>9.9238095238094992</v>
      </c>
      <c r="AS21" s="11">
        <v>9.9238095238094992</v>
      </c>
      <c r="AT21" s="11">
        <v>9.9238095238094992</v>
      </c>
      <c r="AU21" s="11">
        <v>9.9238095238094992</v>
      </c>
      <c r="AV21" s="11">
        <v>9.9238095238094992</v>
      </c>
      <c r="AW21" s="11">
        <v>9.9238095238094992</v>
      </c>
      <c r="AX21" s="11">
        <v>9.9238095238094992</v>
      </c>
      <c r="AY21" s="11">
        <v>9.9</v>
      </c>
      <c r="AZ21" s="11">
        <v>9.9238095238094992</v>
      </c>
      <c r="BA21" s="11">
        <v>9.9238095238094992</v>
      </c>
      <c r="BB21" s="11">
        <v>9.9238095238094992</v>
      </c>
      <c r="BC21" s="11">
        <v>9.9238095238094992</v>
      </c>
      <c r="BD21" s="11">
        <v>9.9476190476189998</v>
      </c>
      <c r="BE21" s="11">
        <v>9.9476190476189998</v>
      </c>
      <c r="BF21" s="11">
        <v>9.9476190476189998</v>
      </c>
      <c r="BG21" s="11">
        <v>9.9476190476189998</v>
      </c>
      <c r="BH21" s="11">
        <v>9.9476190476189998</v>
      </c>
      <c r="BI21" s="11">
        <v>9.9476190476189998</v>
      </c>
      <c r="BJ21" s="11">
        <v>9.9476190476189998</v>
      </c>
      <c r="BK21" s="11">
        <v>9.9487804878048998</v>
      </c>
      <c r="BL21" s="11">
        <v>9.9714285714286</v>
      </c>
      <c r="BM21" s="11">
        <v>9.9476190476189998</v>
      </c>
      <c r="BN21" s="12">
        <v>10.328571428570999</v>
      </c>
      <c r="BO21" s="11">
        <v>9.7732406991119998</v>
      </c>
      <c r="BP21" s="11"/>
      <c r="BQ21" s="11"/>
      <c r="BR21" s="11"/>
    </row>
    <row r="22" spans="1:70" ht="14.25" customHeight="1" x14ac:dyDescent="0.35">
      <c r="A22" s="3" t="s">
        <v>111</v>
      </c>
      <c r="B22" s="3" t="s">
        <v>27</v>
      </c>
      <c r="C22" s="10">
        <v>7290003643004</v>
      </c>
      <c r="D22" s="11">
        <v>14.47</v>
      </c>
      <c r="E22" s="11">
        <v>13.61</v>
      </c>
      <c r="F22" s="11">
        <v>13.57</v>
      </c>
      <c r="G22" s="11">
        <v>13.57</v>
      </c>
      <c r="H22" s="11">
        <v>13.57</v>
      </c>
      <c r="I22" s="11">
        <v>13.57</v>
      </c>
      <c r="J22" s="11">
        <v>13.57</v>
      </c>
      <c r="K22" s="11">
        <v>13.57</v>
      </c>
      <c r="L22" s="11">
        <v>13.57</v>
      </c>
      <c r="M22" s="11">
        <v>13.57</v>
      </c>
      <c r="N22" s="11">
        <v>13.57</v>
      </c>
      <c r="O22" s="11">
        <v>13.57</v>
      </c>
      <c r="P22" s="11">
        <v>13.57</v>
      </c>
      <c r="Q22" s="11">
        <v>13.57</v>
      </c>
      <c r="R22" s="11">
        <v>13.57</v>
      </c>
      <c r="S22" s="11">
        <v>13.57</v>
      </c>
      <c r="T22" s="11">
        <v>13.57</v>
      </c>
      <c r="U22" s="11">
        <v>13.57</v>
      </c>
      <c r="V22" s="11">
        <v>13.57</v>
      </c>
      <c r="W22" s="11">
        <v>13.57</v>
      </c>
      <c r="X22" s="11">
        <v>13.57</v>
      </c>
      <c r="Y22" s="11">
        <v>13.57</v>
      </c>
      <c r="Z22" s="11">
        <v>13.57</v>
      </c>
      <c r="AA22" s="11">
        <v>13.57</v>
      </c>
      <c r="AB22" s="11">
        <v>13.57</v>
      </c>
      <c r="AC22" s="11">
        <v>13.57</v>
      </c>
      <c r="AD22" s="11">
        <v>13.57</v>
      </c>
      <c r="AE22" s="11">
        <v>13.57</v>
      </c>
      <c r="AF22" s="11">
        <v>13.57</v>
      </c>
      <c r="AG22" s="11">
        <v>13.57</v>
      </c>
      <c r="AH22" s="11">
        <v>13.57</v>
      </c>
      <c r="AI22" s="11">
        <v>13.57</v>
      </c>
      <c r="AJ22" s="11">
        <v>13.57</v>
      </c>
      <c r="AK22" s="11">
        <v>13.57</v>
      </c>
      <c r="AL22" s="11">
        <v>13.57</v>
      </c>
      <c r="AM22" s="11">
        <v>13.57</v>
      </c>
      <c r="AN22" s="11">
        <v>13.57</v>
      </c>
      <c r="AO22" s="11">
        <v>13.57</v>
      </c>
      <c r="AP22" s="11">
        <v>13.57</v>
      </c>
      <c r="AQ22" s="11">
        <v>13.57</v>
      </c>
      <c r="AR22" s="11">
        <v>13.57</v>
      </c>
      <c r="AS22" s="11">
        <v>13.57</v>
      </c>
      <c r="AT22" s="11">
        <v>13.57</v>
      </c>
      <c r="AU22" s="11">
        <v>13.57</v>
      </c>
      <c r="AV22" s="11">
        <v>13.57</v>
      </c>
      <c r="AW22" s="11">
        <v>13.53</v>
      </c>
      <c r="AX22" s="11">
        <v>13.57</v>
      </c>
      <c r="AY22" s="11">
        <v>13.52</v>
      </c>
      <c r="AZ22" s="11">
        <v>13.57</v>
      </c>
      <c r="BA22" s="11">
        <v>13.57</v>
      </c>
      <c r="BB22" s="11">
        <v>13.57</v>
      </c>
      <c r="BC22" s="11">
        <v>13.57</v>
      </c>
      <c r="BD22" s="11">
        <v>13.57</v>
      </c>
      <c r="BE22" s="11">
        <v>13.57</v>
      </c>
      <c r="BF22" s="11">
        <v>14.52</v>
      </c>
      <c r="BG22" s="11">
        <v>14.8</v>
      </c>
      <c r="BH22" s="11">
        <v>14.8</v>
      </c>
      <c r="BI22" s="11">
        <v>14.8</v>
      </c>
      <c r="BJ22" s="11">
        <v>14.9</v>
      </c>
      <c r="BK22" s="11">
        <v>14.9</v>
      </c>
      <c r="BL22" s="11">
        <v>14.9</v>
      </c>
      <c r="BM22" s="11">
        <v>14.9</v>
      </c>
      <c r="BN22" s="12">
        <v>13.757142857143</v>
      </c>
      <c r="BO22" s="11">
        <v>13.744354838710001</v>
      </c>
      <c r="BP22" s="11"/>
      <c r="BQ22" s="11"/>
      <c r="BR22" s="11"/>
    </row>
    <row r="23" spans="1:70" ht="14.25" customHeight="1" x14ac:dyDescent="0.35">
      <c r="A23" s="3" t="s">
        <v>111</v>
      </c>
      <c r="B23" s="3" t="s">
        <v>28</v>
      </c>
      <c r="C23" s="10">
        <v>8901537024014</v>
      </c>
      <c r="D23" s="11">
        <v>12.614634146341</v>
      </c>
      <c r="E23" s="11">
        <v>12.614634146341</v>
      </c>
      <c r="F23" s="11">
        <v>12.614634146341</v>
      </c>
      <c r="G23" s="11">
        <v>12.614634146341</v>
      </c>
      <c r="H23" s="11">
        <v>12.614634146341</v>
      </c>
      <c r="I23" s="11">
        <v>12.614634146341</v>
      </c>
      <c r="J23" s="11">
        <v>12.614634146341</v>
      </c>
      <c r="K23" s="11">
        <v>12.614634146341</v>
      </c>
      <c r="L23" s="11">
        <v>12.614634146341</v>
      </c>
      <c r="M23" s="11">
        <v>12.614634146341</v>
      </c>
      <c r="N23" s="11">
        <v>12.6075</v>
      </c>
      <c r="O23" s="11">
        <v>12.6075</v>
      </c>
      <c r="P23" s="11">
        <v>12.6075</v>
      </c>
      <c r="Q23" s="11">
        <v>12.6075</v>
      </c>
      <c r="R23" s="11">
        <v>12.6075</v>
      </c>
      <c r="S23" s="11">
        <v>12.6075</v>
      </c>
      <c r="T23" s="11">
        <v>12.614634146341</v>
      </c>
      <c r="U23" s="11">
        <v>12.614634146341</v>
      </c>
      <c r="V23" s="11">
        <v>12.709756097561</v>
      </c>
      <c r="W23" s="11">
        <v>12.709756097561</v>
      </c>
      <c r="X23" s="11">
        <v>12.709756097561</v>
      </c>
      <c r="Y23" s="11">
        <v>12.709756097561</v>
      </c>
      <c r="Z23" s="11">
        <v>12.709756097561</v>
      </c>
      <c r="AA23" s="11">
        <v>12.709756097561</v>
      </c>
      <c r="AB23" s="11">
        <v>12.709756097561</v>
      </c>
      <c r="AC23" s="11">
        <v>12.709756097561</v>
      </c>
      <c r="AD23" s="11">
        <v>12.709756097561</v>
      </c>
      <c r="AE23" s="11">
        <v>12.709756097561</v>
      </c>
      <c r="AF23" s="11">
        <v>12.709756097561</v>
      </c>
      <c r="AG23" s="11">
        <v>12.709756097561</v>
      </c>
      <c r="AH23" s="11">
        <v>12.709756097561</v>
      </c>
      <c r="AI23" s="11">
        <v>12.709756097561</v>
      </c>
      <c r="AJ23" s="11">
        <v>12.709756097561</v>
      </c>
      <c r="AK23" s="11">
        <v>12.709756097561</v>
      </c>
      <c r="AL23" s="11">
        <v>12.709756097561</v>
      </c>
      <c r="AM23" s="11">
        <v>12.709756097561</v>
      </c>
      <c r="AN23" s="11">
        <v>12.709756097561</v>
      </c>
      <c r="AO23" s="11">
        <v>12.709756097561</v>
      </c>
      <c r="AP23" s="11">
        <v>12.709756097561</v>
      </c>
      <c r="AQ23" s="11">
        <v>12.709756097561</v>
      </c>
      <c r="AR23" s="11">
        <v>12.709756097561</v>
      </c>
      <c r="AS23" s="11">
        <v>12.709756097561</v>
      </c>
      <c r="AT23" s="11">
        <v>12.709756097561</v>
      </c>
      <c r="AU23" s="11">
        <v>12.709756097561</v>
      </c>
      <c r="AV23" s="11">
        <v>12.705</v>
      </c>
      <c r="AW23" s="11">
        <v>12.709756097561</v>
      </c>
      <c r="AX23" s="11">
        <v>12.709756097561</v>
      </c>
      <c r="AY23" s="11">
        <v>12.709756097561</v>
      </c>
      <c r="AZ23" s="11">
        <v>12.709756097561</v>
      </c>
      <c r="BA23" s="11">
        <v>12.709756097561</v>
      </c>
      <c r="BB23" s="11">
        <v>12.709756097561</v>
      </c>
      <c r="BC23" s="11">
        <v>12.709756097561</v>
      </c>
      <c r="BD23" s="11">
        <v>12.709756097561</v>
      </c>
      <c r="BE23" s="11">
        <v>12.709756097561</v>
      </c>
      <c r="BF23" s="11">
        <v>12.9</v>
      </c>
      <c r="BG23" s="11">
        <v>12.9</v>
      </c>
      <c r="BH23" s="11">
        <v>12.9</v>
      </c>
      <c r="BI23" s="11">
        <v>12.9</v>
      </c>
      <c r="BJ23" s="11">
        <v>12.9</v>
      </c>
      <c r="BK23" s="11">
        <v>12.9</v>
      </c>
      <c r="BL23" s="11">
        <v>12.9</v>
      </c>
      <c r="BM23" s="11">
        <v>12.9</v>
      </c>
      <c r="BN23" s="12">
        <v>12.9</v>
      </c>
      <c r="BO23" s="11">
        <v>12.705920535012</v>
      </c>
      <c r="BP23" s="11"/>
      <c r="BQ23" s="11"/>
      <c r="BR23" s="11"/>
    </row>
    <row r="24" spans="1:70" ht="14.25" customHeight="1" x14ac:dyDescent="0.35">
      <c r="A24" s="3" t="s">
        <v>111</v>
      </c>
      <c r="B24" s="3" t="s">
        <v>29</v>
      </c>
      <c r="C24" s="10">
        <v>7290100700396</v>
      </c>
      <c r="D24" s="11">
        <v>10.33</v>
      </c>
      <c r="E24" s="11">
        <v>10.32</v>
      </c>
      <c r="F24" s="11">
        <v>10.34</v>
      </c>
      <c r="G24" s="11">
        <v>10.34</v>
      </c>
      <c r="H24" s="11">
        <v>10.34</v>
      </c>
      <c r="I24" s="11">
        <v>10.34</v>
      </c>
      <c r="J24" s="11">
        <v>10.34</v>
      </c>
      <c r="K24" s="11">
        <v>10.34</v>
      </c>
      <c r="L24" s="11">
        <v>10.34</v>
      </c>
      <c r="M24" s="11">
        <v>10.34</v>
      </c>
      <c r="N24" s="11">
        <v>10.33</v>
      </c>
      <c r="O24" s="11">
        <v>10.33</v>
      </c>
      <c r="P24" s="11">
        <v>10.33</v>
      </c>
      <c r="Q24" s="11">
        <v>10.34</v>
      </c>
      <c r="R24" s="11">
        <v>10.34</v>
      </c>
      <c r="S24" s="11">
        <v>10.377142857142999</v>
      </c>
      <c r="T24" s="11">
        <v>10.33</v>
      </c>
      <c r="U24" s="11">
        <v>10.33</v>
      </c>
      <c r="V24" s="11">
        <v>10.33</v>
      </c>
      <c r="W24" s="11">
        <v>10.33</v>
      </c>
      <c r="X24" s="11">
        <v>10.34</v>
      </c>
      <c r="Y24" s="11">
        <v>10.35</v>
      </c>
      <c r="Z24" s="11">
        <v>10.34</v>
      </c>
      <c r="AA24" s="11">
        <v>10.33</v>
      </c>
      <c r="AB24" s="11">
        <v>10.33</v>
      </c>
      <c r="AC24" s="11">
        <v>10.33</v>
      </c>
      <c r="AD24" s="11">
        <v>10.33</v>
      </c>
      <c r="AE24" s="11">
        <v>10.33</v>
      </c>
      <c r="AF24" s="11">
        <v>10.377142857142999</v>
      </c>
      <c r="AG24" s="11">
        <v>10.33</v>
      </c>
      <c r="AH24" s="11">
        <v>10.33</v>
      </c>
      <c r="AI24" s="11">
        <v>10.33</v>
      </c>
      <c r="AJ24" s="11">
        <v>10.33</v>
      </c>
      <c r="AK24" s="11">
        <v>10.33</v>
      </c>
      <c r="AL24" s="11">
        <v>10.33</v>
      </c>
      <c r="AM24" s="11">
        <v>10.33</v>
      </c>
      <c r="AN24" s="11">
        <v>10.33</v>
      </c>
      <c r="AO24" s="11">
        <v>10.33</v>
      </c>
      <c r="AP24" s="11">
        <v>10.33</v>
      </c>
      <c r="AQ24" s="11">
        <v>10.34</v>
      </c>
      <c r="AR24" s="11">
        <v>10.34</v>
      </c>
      <c r="AS24" s="11">
        <v>10.33</v>
      </c>
      <c r="AT24" s="11">
        <v>10.33</v>
      </c>
      <c r="AU24" s="11">
        <v>10.33</v>
      </c>
      <c r="AV24" s="11">
        <v>10.34</v>
      </c>
      <c r="AW24" s="11">
        <v>10.33</v>
      </c>
      <c r="AX24" s="11">
        <v>10.33</v>
      </c>
      <c r="AY24" s="11">
        <v>10.31</v>
      </c>
      <c r="AZ24" s="11">
        <v>10.33</v>
      </c>
      <c r="BA24" s="11">
        <v>10.33</v>
      </c>
      <c r="BB24" s="11">
        <v>10.33</v>
      </c>
      <c r="BC24" s="11">
        <v>10.33</v>
      </c>
      <c r="BD24" s="11">
        <v>10.33</v>
      </c>
      <c r="BE24" s="11">
        <v>10.33</v>
      </c>
      <c r="BF24" s="11">
        <v>10.33</v>
      </c>
      <c r="BG24" s="11">
        <v>10.34</v>
      </c>
      <c r="BH24" s="11">
        <v>10.34</v>
      </c>
      <c r="BI24" s="11">
        <v>10.34</v>
      </c>
      <c r="BJ24" s="11">
        <v>10.34</v>
      </c>
      <c r="BK24" s="11">
        <v>10.33</v>
      </c>
      <c r="BL24" s="11">
        <v>10.33</v>
      </c>
      <c r="BM24" s="11">
        <v>10.33</v>
      </c>
      <c r="BN24" s="12">
        <v>10.9</v>
      </c>
      <c r="BO24" s="11">
        <v>10.334423963134</v>
      </c>
      <c r="BP24" s="11"/>
      <c r="BQ24" s="11"/>
      <c r="BR24" s="11"/>
    </row>
    <row r="25" spans="1:70" ht="14.25" customHeight="1" x14ac:dyDescent="0.35">
      <c r="A25" s="3" t="s">
        <v>111</v>
      </c>
      <c r="B25" s="3" t="s">
        <v>30</v>
      </c>
      <c r="C25" s="10">
        <v>7290000057118</v>
      </c>
      <c r="D25" s="11">
        <v>23.85</v>
      </c>
      <c r="E25" s="11">
        <v>23.84</v>
      </c>
      <c r="F25" s="11">
        <v>23.85</v>
      </c>
      <c r="G25" s="11">
        <v>23.85</v>
      </c>
      <c r="H25" s="11">
        <v>23.85</v>
      </c>
      <c r="I25" s="11">
        <v>23.85</v>
      </c>
      <c r="J25" s="11">
        <v>23.85</v>
      </c>
      <c r="K25" s="11">
        <v>23.85</v>
      </c>
      <c r="L25" s="11">
        <v>23.85</v>
      </c>
      <c r="M25" s="11">
        <v>23.85</v>
      </c>
      <c r="N25" s="11">
        <v>23.85</v>
      </c>
      <c r="O25" s="11">
        <v>23.85</v>
      </c>
      <c r="P25" s="11">
        <v>23.85</v>
      </c>
      <c r="Q25" s="11">
        <v>23.84</v>
      </c>
      <c r="R25" s="11">
        <v>23.85</v>
      </c>
      <c r="S25" s="11">
        <v>23.75</v>
      </c>
      <c r="T25" s="11">
        <v>23.75</v>
      </c>
      <c r="U25" s="11">
        <v>23.85</v>
      </c>
      <c r="V25" s="11">
        <v>23.85</v>
      </c>
      <c r="W25" s="11">
        <v>23.75</v>
      </c>
      <c r="X25" s="11">
        <v>23.85</v>
      </c>
      <c r="Y25" s="11">
        <v>23.85</v>
      </c>
      <c r="Z25" s="11">
        <v>23.85</v>
      </c>
      <c r="AA25" s="11">
        <v>23.85</v>
      </c>
      <c r="AB25" s="11">
        <v>23.85</v>
      </c>
      <c r="AC25" s="11">
        <v>23.75</v>
      </c>
      <c r="AD25" s="11">
        <v>23.85</v>
      </c>
      <c r="AE25" s="11">
        <v>23.85</v>
      </c>
      <c r="AF25" s="11">
        <v>23.85</v>
      </c>
      <c r="AG25" s="11">
        <v>23.85</v>
      </c>
      <c r="AH25" s="11">
        <v>23.85</v>
      </c>
      <c r="AI25" s="11">
        <v>23.85</v>
      </c>
      <c r="AJ25" s="11">
        <v>23.85</v>
      </c>
      <c r="AK25" s="11">
        <v>23.85</v>
      </c>
      <c r="AL25" s="11">
        <v>23.85</v>
      </c>
      <c r="AM25" s="11">
        <v>23.85</v>
      </c>
      <c r="AN25" s="11">
        <v>23.85</v>
      </c>
      <c r="AO25" s="11">
        <v>23.85</v>
      </c>
      <c r="AP25" s="11">
        <v>23.85</v>
      </c>
      <c r="AQ25" s="11">
        <v>23.85</v>
      </c>
      <c r="AR25" s="11">
        <v>23.85</v>
      </c>
      <c r="AS25" s="11">
        <v>23.85</v>
      </c>
      <c r="AT25" s="11">
        <v>23.85</v>
      </c>
      <c r="AU25" s="11">
        <v>23.85</v>
      </c>
      <c r="AV25" s="11">
        <v>23.85</v>
      </c>
      <c r="AW25" s="11">
        <v>23.85</v>
      </c>
      <c r="AX25" s="11">
        <v>23.85</v>
      </c>
      <c r="AY25" s="11">
        <v>23.9</v>
      </c>
      <c r="AZ25" s="11">
        <v>23.85</v>
      </c>
      <c r="BA25" s="11">
        <v>23.85</v>
      </c>
      <c r="BB25" s="11">
        <v>23.85</v>
      </c>
      <c r="BC25" s="11">
        <v>23.85</v>
      </c>
      <c r="BD25" s="11">
        <v>23.85</v>
      </c>
      <c r="BE25" s="11">
        <v>23.85</v>
      </c>
      <c r="BF25" s="11">
        <v>23.79</v>
      </c>
      <c r="BG25" s="11">
        <v>23.79</v>
      </c>
      <c r="BH25" s="11">
        <v>23.79</v>
      </c>
      <c r="BI25" s="11">
        <v>23.79</v>
      </c>
      <c r="BJ25" s="11">
        <v>23.79</v>
      </c>
      <c r="BK25" s="11">
        <v>23.79</v>
      </c>
      <c r="BL25" s="11">
        <v>23.79</v>
      </c>
      <c r="BM25" s="11">
        <v>23.79</v>
      </c>
      <c r="BN25" s="12">
        <v>23.8</v>
      </c>
      <c r="BO25" s="11">
        <v>23.836290322581</v>
      </c>
      <c r="BP25" s="11"/>
      <c r="BQ25" s="11"/>
      <c r="BR25" s="11"/>
    </row>
    <row r="26" spans="1:70" ht="14.25" customHeight="1" x14ac:dyDescent="0.35">
      <c r="A26" s="3" t="s">
        <v>111</v>
      </c>
      <c r="B26" s="3" t="s">
        <v>31</v>
      </c>
      <c r="C26" s="10">
        <v>7290102394463</v>
      </c>
      <c r="D26" s="11">
        <v>28.52</v>
      </c>
      <c r="E26" s="11">
        <v>28.52</v>
      </c>
      <c r="F26" s="11">
        <v>28.44</v>
      </c>
      <c r="G26" s="11">
        <v>28.44</v>
      </c>
      <c r="H26" s="11">
        <v>28.44</v>
      </c>
      <c r="I26" s="11">
        <v>28.44</v>
      </c>
      <c r="J26" s="11">
        <v>26.792432432432001</v>
      </c>
      <c r="K26" s="11">
        <v>26.646842105263001</v>
      </c>
      <c r="L26" s="11">
        <v>26.646842105263001</v>
      </c>
      <c r="M26" s="11">
        <v>26.646842105263001</v>
      </c>
      <c r="N26" s="11">
        <v>26.646842105263001</v>
      </c>
      <c r="O26" s="11">
        <v>26.646842105263001</v>
      </c>
      <c r="P26" s="11">
        <v>26.604210526315999</v>
      </c>
      <c r="Q26" s="11">
        <v>26.362631578946999</v>
      </c>
      <c r="R26" s="11">
        <v>26.362631578946999</v>
      </c>
      <c r="S26" s="11">
        <v>26.436666666667001</v>
      </c>
      <c r="T26" s="11">
        <v>26.436666666667001</v>
      </c>
      <c r="U26" s="11">
        <v>26.429230769231001</v>
      </c>
      <c r="V26" s="11">
        <v>26.429230769231001</v>
      </c>
      <c r="W26" s="11">
        <v>26.436666666667001</v>
      </c>
      <c r="X26" s="11">
        <v>26.429230769231001</v>
      </c>
      <c r="Y26" s="11">
        <v>26.429230769231001</v>
      </c>
      <c r="Z26" s="11">
        <v>26.429230769231001</v>
      </c>
      <c r="AA26" s="11">
        <v>26.429230769231001</v>
      </c>
      <c r="AB26" s="11">
        <v>26.429230769231001</v>
      </c>
      <c r="AC26" s="11">
        <v>26.436666666667001</v>
      </c>
      <c r="AD26" s="11">
        <v>26.429230769231001</v>
      </c>
      <c r="AE26" s="11">
        <v>26.429230769231001</v>
      </c>
      <c r="AF26" s="11">
        <v>26.506666666667002</v>
      </c>
      <c r="AG26" s="11">
        <v>26.429230769231001</v>
      </c>
      <c r="AH26" s="11">
        <v>26.429230769231001</v>
      </c>
      <c r="AI26" s="11">
        <v>26.429230769231001</v>
      </c>
      <c r="AJ26" s="11">
        <v>28.52</v>
      </c>
      <c r="AK26" s="11">
        <v>28.52</v>
      </c>
      <c r="AL26" s="11">
        <v>26.706153846153999</v>
      </c>
      <c r="AM26" s="11">
        <v>26.706153846153999</v>
      </c>
      <c r="AN26" s="11">
        <v>26.706153846153999</v>
      </c>
      <c r="AO26" s="11">
        <v>26.706153846153999</v>
      </c>
      <c r="AP26" s="11">
        <v>26.706153846153999</v>
      </c>
      <c r="AQ26" s="11">
        <v>26.706153846153999</v>
      </c>
      <c r="AR26" s="11">
        <v>26.706153846153999</v>
      </c>
      <c r="AS26" s="11">
        <v>26.706153846153999</v>
      </c>
      <c r="AT26" s="11">
        <v>26.706153846153999</v>
      </c>
      <c r="AU26" s="11">
        <v>26.706153846153999</v>
      </c>
      <c r="AV26" s="11">
        <v>26.76125</v>
      </c>
      <c r="AW26" s="11">
        <v>26.76125</v>
      </c>
      <c r="AX26" s="11">
        <v>26.76125</v>
      </c>
      <c r="AY26" s="11">
        <v>26.745000000000001</v>
      </c>
      <c r="AZ26" s="11">
        <v>26.76125</v>
      </c>
      <c r="BA26" s="11">
        <v>26.76125</v>
      </c>
      <c r="BB26" s="11">
        <v>26.76125</v>
      </c>
      <c r="BC26" s="11">
        <v>26.76125</v>
      </c>
      <c r="BD26" s="11">
        <v>26.76125</v>
      </c>
      <c r="BE26" s="11">
        <v>26.76125</v>
      </c>
      <c r="BF26" s="11">
        <v>28.55</v>
      </c>
      <c r="BG26" s="11">
        <v>28.52</v>
      </c>
      <c r="BH26" s="11">
        <v>28.55</v>
      </c>
      <c r="BI26" s="11">
        <v>28.52</v>
      </c>
      <c r="BJ26" s="11">
        <v>28.57</v>
      </c>
      <c r="BK26" s="11">
        <v>28.55</v>
      </c>
      <c r="BL26" s="11">
        <v>28.55</v>
      </c>
      <c r="BM26" s="11">
        <v>28.55</v>
      </c>
      <c r="BN26" s="12">
        <v>28.55</v>
      </c>
      <c r="BO26" s="11">
        <v>27.090613026913001</v>
      </c>
      <c r="BP26" s="11"/>
      <c r="BQ26" s="11"/>
      <c r="BR26" s="11"/>
    </row>
    <row r="27" spans="1:70" ht="14.25" customHeight="1" x14ac:dyDescent="0.35">
      <c r="A27" s="3" t="s">
        <v>111</v>
      </c>
      <c r="B27" s="3" t="s">
        <v>32</v>
      </c>
      <c r="C27" s="10">
        <v>7290000111186</v>
      </c>
      <c r="D27" s="11">
        <v>9.9600000000000009</v>
      </c>
      <c r="E27" s="11">
        <v>9.9600000000000009</v>
      </c>
      <c r="F27" s="11">
        <v>9.9600000000000009</v>
      </c>
      <c r="G27" s="11">
        <v>9.9600000000000009</v>
      </c>
      <c r="H27" s="11">
        <v>9.9600000000000009</v>
      </c>
      <c r="I27" s="11">
        <v>9.9600000000000009</v>
      </c>
      <c r="J27" s="11">
        <v>9.9600000000000009</v>
      </c>
      <c r="K27" s="11">
        <v>9.9600000000000009</v>
      </c>
      <c r="L27" s="11">
        <v>9.9600000000000009</v>
      </c>
      <c r="M27" s="11">
        <v>9.9600000000000009</v>
      </c>
      <c r="N27" s="11">
        <v>9.9600000000000009</v>
      </c>
      <c r="O27" s="11">
        <v>9.9600000000000009</v>
      </c>
      <c r="P27" s="11">
        <v>9.9600000000000009</v>
      </c>
      <c r="Q27" s="11">
        <v>9.9600000000000009</v>
      </c>
      <c r="R27" s="11">
        <v>9.9600000000000009</v>
      </c>
      <c r="S27" s="11">
        <v>9.9499999999999993</v>
      </c>
      <c r="T27" s="11">
        <v>9.9499999999999993</v>
      </c>
      <c r="U27" s="11">
        <v>9.9600000000000009</v>
      </c>
      <c r="V27" s="11">
        <v>9.9600000000000009</v>
      </c>
      <c r="W27" s="11">
        <v>9.9499999999999993</v>
      </c>
      <c r="X27" s="11">
        <v>9.9600000000000009</v>
      </c>
      <c r="Y27" s="11">
        <v>9.9600000000000009</v>
      </c>
      <c r="Z27" s="11">
        <v>9.9600000000000009</v>
      </c>
      <c r="AA27" s="11">
        <v>9.9600000000000009</v>
      </c>
      <c r="AB27" s="11">
        <v>9.9600000000000009</v>
      </c>
      <c r="AC27" s="11">
        <v>9.9499999999999993</v>
      </c>
      <c r="AD27" s="11">
        <v>9.9600000000000009</v>
      </c>
      <c r="AE27" s="11">
        <v>9.9600000000000009</v>
      </c>
      <c r="AF27" s="11">
        <v>9.9600000000000009</v>
      </c>
      <c r="AG27" s="11">
        <v>9.9600000000000009</v>
      </c>
      <c r="AH27" s="11">
        <v>9.9600000000000009</v>
      </c>
      <c r="AI27" s="11">
        <v>9.9600000000000009</v>
      </c>
      <c r="AJ27" s="11">
        <v>9.9600000000000009</v>
      </c>
      <c r="AK27" s="11">
        <v>9.9600000000000009</v>
      </c>
      <c r="AL27" s="11">
        <v>9.9600000000000009</v>
      </c>
      <c r="AM27" s="11">
        <v>9.9600000000000009</v>
      </c>
      <c r="AN27" s="11">
        <v>9.9600000000000009</v>
      </c>
      <c r="AO27" s="11">
        <v>9.9600000000000009</v>
      </c>
      <c r="AP27" s="11">
        <v>9.9600000000000009</v>
      </c>
      <c r="AQ27" s="11">
        <v>9.9600000000000009</v>
      </c>
      <c r="AR27" s="11">
        <v>9.9600000000000009</v>
      </c>
      <c r="AS27" s="11">
        <v>9.9600000000000009</v>
      </c>
      <c r="AT27" s="11">
        <v>9.9600000000000009</v>
      </c>
      <c r="AU27" s="11">
        <v>9.94</v>
      </c>
      <c r="AV27" s="11">
        <v>9.94</v>
      </c>
      <c r="AW27" s="11">
        <v>9.9600000000000009</v>
      </c>
      <c r="AX27" s="11">
        <v>9.9600000000000009</v>
      </c>
      <c r="AY27" s="11">
        <v>9.91</v>
      </c>
      <c r="AZ27" s="11">
        <v>9.94</v>
      </c>
      <c r="BA27" s="11">
        <v>9.94</v>
      </c>
      <c r="BB27" s="11">
        <v>9.94</v>
      </c>
      <c r="BC27" s="11">
        <v>9.9600000000000009</v>
      </c>
      <c r="BD27" s="11">
        <v>9.9600000000000009</v>
      </c>
      <c r="BE27" s="11">
        <v>9.9600000000000009</v>
      </c>
      <c r="BF27" s="11">
        <v>9.9600000000000009</v>
      </c>
      <c r="BG27" s="11">
        <v>9.9600000000000009</v>
      </c>
      <c r="BH27" s="11">
        <v>9.9600000000000009</v>
      </c>
      <c r="BI27" s="11">
        <v>9.9600000000000009</v>
      </c>
      <c r="BJ27" s="11">
        <v>9.9600000000000009</v>
      </c>
      <c r="BK27" s="11">
        <v>9.9600000000000009</v>
      </c>
      <c r="BL27" s="11">
        <v>9.9600000000000009</v>
      </c>
      <c r="BM27" s="11">
        <v>9.94</v>
      </c>
      <c r="BN27" s="12">
        <v>9.9600000000000009</v>
      </c>
      <c r="BO27" s="11">
        <v>9.9566129032257997</v>
      </c>
      <c r="BP27" s="11"/>
      <c r="BQ27" s="11"/>
      <c r="BR27" s="11"/>
    </row>
    <row r="28" spans="1:70" ht="14.25" customHeight="1" x14ac:dyDescent="0.35">
      <c r="A28" s="3" t="s">
        <v>111</v>
      </c>
      <c r="B28" s="3" t="s">
        <v>33</v>
      </c>
      <c r="C28" s="10">
        <v>7290113192539</v>
      </c>
      <c r="D28" s="11">
        <v>6.9</v>
      </c>
      <c r="E28" s="11">
        <v>6.9</v>
      </c>
      <c r="F28" s="11">
        <v>6.9</v>
      </c>
      <c r="G28" s="11">
        <v>6.9</v>
      </c>
      <c r="H28" s="11">
        <v>6.9</v>
      </c>
      <c r="I28" s="11">
        <v>6.9</v>
      </c>
      <c r="J28" s="11">
        <v>6.9</v>
      </c>
      <c r="K28" s="11">
        <v>5</v>
      </c>
      <c r="L28" s="11">
        <v>5</v>
      </c>
      <c r="M28" s="11">
        <v>5</v>
      </c>
      <c r="N28" s="11">
        <v>5</v>
      </c>
      <c r="O28" s="11">
        <v>5</v>
      </c>
      <c r="P28" s="11">
        <v>5</v>
      </c>
      <c r="Q28" s="11">
        <v>5</v>
      </c>
      <c r="R28" s="11">
        <v>5</v>
      </c>
      <c r="S28" s="11">
        <v>5.1117647058823996</v>
      </c>
      <c r="T28" s="11">
        <v>5</v>
      </c>
      <c r="U28" s="11">
        <v>5</v>
      </c>
      <c r="V28" s="11">
        <v>5</v>
      </c>
      <c r="W28" s="11">
        <v>5</v>
      </c>
      <c r="X28" s="11">
        <v>5</v>
      </c>
      <c r="Y28" s="11">
        <v>5</v>
      </c>
      <c r="Z28" s="11">
        <v>5</v>
      </c>
      <c r="AA28" s="11">
        <v>5</v>
      </c>
      <c r="AB28" s="11">
        <v>5</v>
      </c>
      <c r="AC28" s="11">
        <v>5</v>
      </c>
      <c r="AD28" s="11">
        <v>5</v>
      </c>
      <c r="AE28" s="11">
        <v>5</v>
      </c>
      <c r="AF28" s="11">
        <v>5</v>
      </c>
      <c r="AG28" s="11">
        <v>5</v>
      </c>
      <c r="AH28" s="11">
        <v>5</v>
      </c>
      <c r="AI28" s="11">
        <v>5</v>
      </c>
      <c r="AJ28" s="11">
        <v>5</v>
      </c>
      <c r="AK28" s="11">
        <v>5</v>
      </c>
      <c r="AL28" s="11">
        <v>5</v>
      </c>
      <c r="AM28" s="11">
        <v>5</v>
      </c>
      <c r="AN28" s="11">
        <v>5</v>
      </c>
      <c r="AO28" s="11">
        <v>5</v>
      </c>
      <c r="AP28" s="11">
        <v>5</v>
      </c>
      <c r="AQ28" s="11">
        <v>5</v>
      </c>
      <c r="AR28" s="11">
        <v>5</v>
      </c>
      <c r="AS28" s="11">
        <v>5</v>
      </c>
      <c r="AT28" s="11">
        <v>5</v>
      </c>
      <c r="AU28" s="11">
        <v>5</v>
      </c>
      <c r="AV28" s="11">
        <v>5</v>
      </c>
      <c r="AW28" s="11">
        <v>5</v>
      </c>
      <c r="AX28" s="11">
        <v>5</v>
      </c>
      <c r="AY28" s="11">
        <v>5</v>
      </c>
      <c r="AZ28" s="11">
        <v>5</v>
      </c>
      <c r="BA28" s="11">
        <v>5</v>
      </c>
      <c r="BB28" s="11">
        <v>5</v>
      </c>
      <c r="BC28" s="11">
        <v>5</v>
      </c>
      <c r="BD28" s="11">
        <v>5</v>
      </c>
      <c r="BE28" s="11">
        <v>5</v>
      </c>
      <c r="BF28" s="11">
        <v>6.9</v>
      </c>
      <c r="BG28" s="11">
        <v>6.9</v>
      </c>
      <c r="BH28" s="11">
        <v>6.9</v>
      </c>
      <c r="BI28" s="11">
        <v>6.9</v>
      </c>
      <c r="BJ28" s="11">
        <v>6.9</v>
      </c>
      <c r="BK28" s="11">
        <v>6.9</v>
      </c>
      <c r="BL28" s="11">
        <v>6.9</v>
      </c>
      <c r="BM28" s="11">
        <v>6.9</v>
      </c>
      <c r="BN28" s="12">
        <v>6.9</v>
      </c>
      <c r="BO28" s="11">
        <v>5.4614800759013002</v>
      </c>
      <c r="BP28" s="11"/>
      <c r="BQ28" s="11"/>
      <c r="BR28" s="11"/>
    </row>
    <row r="29" spans="1:70" ht="14.25" customHeight="1" x14ac:dyDescent="0.35">
      <c r="A29" s="3" t="s">
        <v>111</v>
      </c>
      <c r="B29" s="3" t="s">
        <v>34</v>
      </c>
      <c r="C29" s="10">
        <v>7290000208329</v>
      </c>
      <c r="D29" s="11">
        <v>7.5</v>
      </c>
      <c r="E29" s="11">
        <v>7.5</v>
      </c>
      <c r="F29" s="11">
        <v>7.5</v>
      </c>
      <c r="G29" s="11">
        <v>7.5</v>
      </c>
      <c r="H29" s="11">
        <v>7.5</v>
      </c>
      <c r="I29" s="11">
        <v>7.5</v>
      </c>
      <c r="J29" s="11">
        <v>7.5</v>
      </c>
      <c r="K29" s="11">
        <v>7.5</v>
      </c>
      <c r="L29" s="11">
        <v>7.5</v>
      </c>
      <c r="M29" s="11">
        <v>7.5</v>
      </c>
      <c r="N29" s="11">
        <v>7.5</v>
      </c>
      <c r="O29" s="11">
        <v>7.5</v>
      </c>
      <c r="P29" s="11">
        <v>7.5</v>
      </c>
      <c r="Q29" s="11">
        <v>7.5</v>
      </c>
      <c r="R29" s="11">
        <v>7.5</v>
      </c>
      <c r="S29" s="11">
        <v>7.5256410256409998</v>
      </c>
      <c r="T29" s="11">
        <v>7.5</v>
      </c>
      <c r="U29" s="11">
        <v>7.5</v>
      </c>
      <c r="V29" s="11">
        <v>7.5</v>
      </c>
      <c r="W29" s="11">
        <v>7.5</v>
      </c>
      <c r="X29" s="11">
        <v>7.5</v>
      </c>
      <c r="Y29" s="11">
        <v>7.5</v>
      </c>
      <c r="Z29" s="11">
        <v>7.5</v>
      </c>
      <c r="AA29" s="11">
        <v>7.5</v>
      </c>
      <c r="AB29" s="11">
        <v>7.5</v>
      </c>
      <c r="AC29" s="11">
        <v>7.5</v>
      </c>
      <c r="AD29" s="11">
        <v>7.5</v>
      </c>
      <c r="AE29" s="11">
        <v>7.5</v>
      </c>
      <c r="AF29" s="11">
        <v>7.5256410256409998</v>
      </c>
      <c r="AG29" s="11">
        <v>7.5</v>
      </c>
      <c r="AH29" s="11">
        <v>7.5</v>
      </c>
      <c r="AI29" s="11">
        <v>7.5</v>
      </c>
      <c r="AJ29" s="11">
        <v>7.5</v>
      </c>
      <c r="AK29" s="11">
        <v>7.5</v>
      </c>
      <c r="AL29" s="11">
        <v>7.5</v>
      </c>
      <c r="AM29" s="11">
        <v>7.5</v>
      </c>
      <c r="AN29" s="11">
        <v>7.5</v>
      </c>
      <c r="AO29" s="11">
        <v>7.5</v>
      </c>
      <c r="AP29" s="11">
        <v>7.5</v>
      </c>
      <c r="AQ29" s="11">
        <v>7.5</v>
      </c>
      <c r="AR29" s="11">
        <v>7.5</v>
      </c>
      <c r="AS29" s="11">
        <v>7.5</v>
      </c>
      <c r="AT29" s="11">
        <v>7.5</v>
      </c>
      <c r="AU29" s="11">
        <v>7.5</v>
      </c>
      <c r="AV29" s="11">
        <v>7.5</v>
      </c>
      <c r="AW29" s="11">
        <v>7.5256410256409998</v>
      </c>
      <c r="AX29" s="11">
        <v>7.5</v>
      </c>
      <c r="AY29" s="11">
        <v>7.5</v>
      </c>
      <c r="AZ29" s="11">
        <v>7.5</v>
      </c>
      <c r="BA29" s="11">
        <v>7.5</v>
      </c>
      <c r="BB29" s="11">
        <v>7.5</v>
      </c>
      <c r="BC29" s="11">
        <v>7.5</v>
      </c>
      <c r="BD29" s="11">
        <v>7.5</v>
      </c>
      <c r="BE29" s="11">
        <v>7.5</v>
      </c>
      <c r="BF29" s="11">
        <v>7.5</v>
      </c>
      <c r="BG29" s="11">
        <v>7.5</v>
      </c>
      <c r="BH29" s="11">
        <v>7.5</v>
      </c>
      <c r="BI29" s="11">
        <v>7.5</v>
      </c>
      <c r="BJ29" s="11">
        <v>7.5</v>
      </c>
      <c r="BK29" s="11">
        <v>7.5</v>
      </c>
      <c r="BL29" s="11">
        <v>7.5</v>
      </c>
      <c r="BM29" s="11">
        <v>7.5</v>
      </c>
      <c r="BN29" s="12">
        <v>7.5</v>
      </c>
      <c r="BO29" s="11">
        <v>7.5012406947891002</v>
      </c>
      <c r="BP29" s="11"/>
      <c r="BQ29" s="11"/>
      <c r="BR29" s="11"/>
    </row>
    <row r="30" spans="1:70" ht="14.25" customHeight="1" x14ac:dyDescent="0.35">
      <c r="A30" s="3" t="s">
        <v>111</v>
      </c>
      <c r="B30" s="3" t="s">
        <v>35</v>
      </c>
      <c r="C30" s="10">
        <v>7290000074184</v>
      </c>
      <c r="D30" s="11">
        <v>9.9</v>
      </c>
      <c r="E30" s="11">
        <v>9.9</v>
      </c>
      <c r="F30" s="11">
        <v>9.9</v>
      </c>
      <c r="G30" s="11">
        <v>9.9</v>
      </c>
      <c r="H30" s="11">
        <v>9.9</v>
      </c>
      <c r="I30" s="11">
        <v>9.9</v>
      </c>
      <c r="J30" s="11">
        <v>9.9</v>
      </c>
      <c r="K30" s="11">
        <v>9.9</v>
      </c>
      <c r="L30" s="11">
        <v>9.9</v>
      </c>
      <c r="M30" s="11">
        <v>9.9</v>
      </c>
      <c r="N30" s="11">
        <v>9.9</v>
      </c>
      <c r="O30" s="11">
        <v>9.9</v>
      </c>
      <c r="P30" s="11">
        <v>9.8324999999999996</v>
      </c>
      <c r="Q30" s="11">
        <v>9.4153846153845997</v>
      </c>
      <c r="R30" s="11">
        <v>9.3891891891891994</v>
      </c>
      <c r="S30" s="11">
        <v>9.3923076923076998</v>
      </c>
      <c r="T30" s="11">
        <v>9.3923076923076998</v>
      </c>
      <c r="U30" s="11">
        <v>9.3951219512194992</v>
      </c>
      <c r="V30" s="11">
        <v>9.3692307692307999</v>
      </c>
      <c r="W30" s="11">
        <v>9.3692307692307999</v>
      </c>
      <c r="X30" s="11">
        <v>9.4049999999999994</v>
      </c>
      <c r="Y30" s="11">
        <v>9.3923076923076998</v>
      </c>
      <c r="Z30" s="11">
        <v>9.4153846153845997</v>
      </c>
      <c r="AA30" s="11">
        <v>9.3951219512194992</v>
      </c>
      <c r="AB30" s="11">
        <v>9.4049999999999994</v>
      </c>
      <c r="AC30" s="11">
        <v>9.4026315789473998</v>
      </c>
      <c r="AD30" s="11">
        <v>9.4026315789473998</v>
      </c>
      <c r="AE30" s="11">
        <v>9.4049999999999994</v>
      </c>
      <c r="AF30" s="11">
        <v>9.4153846153845997</v>
      </c>
      <c r="AG30" s="11">
        <v>9.3951219512194992</v>
      </c>
      <c r="AH30" s="11">
        <v>9.3692307692307999</v>
      </c>
      <c r="AI30" s="11">
        <v>9.3825000000000003</v>
      </c>
      <c r="AJ30" s="11">
        <v>9.3923076923076998</v>
      </c>
      <c r="AK30" s="11">
        <v>9.3923076923076998</v>
      </c>
      <c r="AL30" s="11">
        <v>9.9</v>
      </c>
      <c r="AM30" s="11">
        <v>9.9</v>
      </c>
      <c r="AN30" s="11">
        <v>9.9</v>
      </c>
      <c r="AO30" s="11">
        <v>9.9</v>
      </c>
      <c r="AP30" s="11">
        <v>9.9</v>
      </c>
      <c r="AQ30" s="11">
        <v>9.9</v>
      </c>
      <c r="AR30" s="11">
        <v>9.9</v>
      </c>
      <c r="AS30" s="11">
        <v>9.9</v>
      </c>
      <c r="AT30" s="11">
        <v>9.9</v>
      </c>
      <c r="AU30" s="11">
        <v>9.9</v>
      </c>
      <c r="AV30" s="11">
        <v>9.9</v>
      </c>
      <c r="AW30" s="11">
        <v>9.9</v>
      </c>
      <c r="AX30" s="11">
        <v>9.9</v>
      </c>
      <c r="AY30" s="11">
        <v>9.9</v>
      </c>
      <c r="AZ30" s="11">
        <v>9.9</v>
      </c>
      <c r="BA30" s="11">
        <v>9.9</v>
      </c>
      <c r="BB30" s="11">
        <v>9.9</v>
      </c>
      <c r="BC30" s="11">
        <v>9.9</v>
      </c>
      <c r="BD30" s="11">
        <v>9.9</v>
      </c>
      <c r="BE30" s="11">
        <v>9.9</v>
      </c>
      <c r="BF30" s="11">
        <v>9.9</v>
      </c>
      <c r="BG30" s="11">
        <v>9.9</v>
      </c>
      <c r="BH30" s="11">
        <v>9.9</v>
      </c>
      <c r="BI30" s="11">
        <v>9.9</v>
      </c>
      <c r="BJ30" s="11">
        <v>9.9</v>
      </c>
      <c r="BK30" s="11">
        <v>9.9</v>
      </c>
      <c r="BL30" s="11">
        <v>9.9</v>
      </c>
      <c r="BM30" s="11">
        <v>9.9</v>
      </c>
      <c r="BN30" s="12">
        <v>9.9</v>
      </c>
      <c r="BO30" s="11">
        <v>9.7278258518729999</v>
      </c>
      <c r="BP30" s="11"/>
      <c r="BQ30" s="11"/>
      <c r="BR30" s="11"/>
    </row>
    <row r="31" spans="1:70" ht="14.25" customHeight="1" x14ac:dyDescent="0.35">
      <c r="A31" s="3" t="s">
        <v>111</v>
      </c>
      <c r="B31" s="3" t="s">
        <v>36</v>
      </c>
      <c r="C31" s="10">
        <v>7290000060200</v>
      </c>
      <c r="D31" s="11"/>
      <c r="E31" s="11"/>
      <c r="F31" s="11"/>
      <c r="G31" s="11"/>
      <c r="H31" s="11">
        <v>4</v>
      </c>
      <c r="I31" s="11">
        <v>4</v>
      </c>
      <c r="J31" s="11">
        <v>4</v>
      </c>
      <c r="K31" s="11">
        <v>1.9</v>
      </c>
      <c r="L31" s="11">
        <v>1.9</v>
      </c>
      <c r="M31" s="11">
        <v>1.9</v>
      </c>
      <c r="N31" s="11"/>
      <c r="O31" s="11">
        <v>1.9</v>
      </c>
      <c r="P31" s="11">
        <v>1.9</v>
      </c>
      <c r="Q31" s="11">
        <v>1.9</v>
      </c>
      <c r="R31" s="11">
        <v>1.9</v>
      </c>
      <c r="S31" s="11">
        <v>1.9</v>
      </c>
      <c r="T31" s="11">
        <v>1.9</v>
      </c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>
        <v>1.9</v>
      </c>
      <c r="BA31" s="11"/>
      <c r="BB31" s="11"/>
      <c r="BC31" s="11"/>
      <c r="BD31" s="11"/>
      <c r="BE31" s="11"/>
      <c r="BF31" s="11"/>
      <c r="BG31" s="11"/>
      <c r="BH31" s="11">
        <v>6.9</v>
      </c>
      <c r="BI31" s="11">
        <v>6.9</v>
      </c>
      <c r="BJ31" s="11">
        <v>6.9</v>
      </c>
      <c r="BK31" s="11">
        <v>6.9</v>
      </c>
      <c r="BL31" s="11">
        <v>6.9</v>
      </c>
      <c r="BM31" s="11">
        <v>6.9</v>
      </c>
      <c r="BN31" s="12">
        <v>5.65</v>
      </c>
      <c r="BO31" s="11">
        <v>3.9166666666666998</v>
      </c>
      <c r="BP31" s="11"/>
      <c r="BQ31" s="11"/>
      <c r="BR31" s="11"/>
    </row>
    <row r="32" spans="1:70" ht="14.25" customHeight="1" x14ac:dyDescent="0.35">
      <c r="A32" s="3" t="s">
        <v>111</v>
      </c>
      <c r="B32" s="3" t="s">
        <v>37</v>
      </c>
      <c r="C32" s="10">
        <v>7290000060903</v>
      </c>
      <c r="D32" s="11">
        <v>4</v>
      </c>
      <c r="E32" s="11">
        <v>4</v>
      </c>
      <c r="F32" s="11">
        <v>4</v>
      </c>
      <c r="G32" s="11">
        <v>4</v>
      </c>
      <c r="H32" s="11">
        <v>4</v>
      </c>
      <c r="I32" s="11">
        <v>4</v>
      </c>
      <c r="J32" s="11">
        <v>4</v>
      </c>
      <c r="K32" s="11">
        <v>1.9</v>
      </c>
      <c r="L32" s="11">
        <v>1.9</v>
      </c>
      <c r="M32" s="11">
        <v>1.9</v>
      </c>
      <c r="N32" s="11">
        <v>1.9</v>
      </c>
      <c r="O32" s="11">
        <v>1.9</v>
      </c>
      <c r="P32" s="11">
        <v>1.9</v>
      </c>
      <c r="Q32" s="11">
        <v>1.9</v>
      </c>
      <c r="R32" s="11">
        <v>1.9</v>
      </c>
      <c r="S32" s="11">
        <v>3.5666666666667002</v>
      </c>
      <c r="T32" s="11">
        <v>1.9</v>
      </c>
      <c r="U32" s="11">
        <v>1.9</v>
      </c>
      <c r="V32" s="11">
        <v>1.9</v>
      </c>
      <c r="W32" s="11">
        <v>1.9</v>
      </c>
      <c r="X32" s="11"/>
      <c r="Y32" s="11"/>
      <c r="Z32" s="11"/>
      <c r="AA32" s="11"/>
      <c r="AB32" s="11"/>
      <c r="AC32" s="11">
        <v>1.9</v>
      </c>
      <c r="AD32" s="11">
        <v>1.9</v>
      </c>
      <c r="AE32" s="11">
        <v>1.9</v>
      </c>
      <c r="AF32" s="11">
        <v>1.9</v>
      </c>
      <c r="AG32" s="11">
        <v>1.9</v>
      </c>
      <c r="AH32" s="11">
        <v>1.9</v>
      </c>
      <c r="AI32" s="11">
        <v>1.9</v>
      </c>
      <c r="AJ32" s="11">
        <v>1.9</v>
      </c>
      <c r="AK32" s="11">
        <v>1.9</v>
      </c>
      <c r="AL32" s="11">
        <v>1.9</v>
      </c>
      <c r="AM32" s="11">
        <v>1.9</v>
      </c>
      <c r="AN32" s="11">
        <v>1.9</v>
      </c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>
        <v>1.9</v>
      </c>
      <c r="BA32" s="11"/>
      <c r="BB32" s="11"/>
      <c r="BC32" s="11">
        <v>1.9</v>
      </c>
      <c r="BD32" s="11">
        <v>1.9</v>
      </c>
      <c r="BE32" s="11">
        <v>1.9</v>
      </c>
      <c r="BF32" s="11">
        <v>6.9</v>
      </c>
      <c r="BG32" s="11">
        <v>6.9</v>
      </c>
      <c r="BH32" s="11"/>
      <c r="BI32" s="11"/>
      <c r="BJ32" s="11"/>
      <c r="BK32" s="11"/>
      <c r="BL32" s="11">
        <v>6.9</v>
      </c>
      <c r="BM32" s="11">
        <v>6.9</v>
      </c>
      <c r="BN32" s="12">
        <v>5.66</v>
      </c>
      <c r="BO32" s="11">
        <v>2.8324786324786002</v>
      </c>
      <c r="BP32" s="11"/>
      <c r="BQ32" s="11"/>
      <c r="BR32" s="11"/>
    </row>
    <row r="33" spans="1:70" ht="14.25" customHeight="1" x14ac:dyDescent="0.35">
      <c r="A33" s="3" t="s">
        <v>111</v>
      </c>
      <c r="B33" s="3" t="s">
        <v>37</v>
      </c>
      <c r="C33" s="10">
        <v>7290000060903</v>
      </c>
      <c r="D33" s="11">
        <v>4</v>
      </c>
      <c r="E33" s="11">
        <v>4</v>
      </c>
      <c r="F33" s="11">
        <v>4</v>
      </c>
      <c r="G33" s="11">
        <v>4</v>
      </c>
      <c r="H33" s="11">
        <v>4</v>
      </c>
      <c r="I33" s="11">
        <v>4</v>
      </c>
      <c r="J33" s="11">
        <v>4</v>
      </c>
      <c r="K33" s="11">
        <v>1.9</v>
      </c>
      <c r="L33" s="11">
        <v>1.9</v>
      </c>
      <c r="M33" s="11">
        <v>1.9</v>
      </c>
      <c r="N33" s="11">
        <v>1.9</v>
      </c>
      <c r="O33" s="11">
        <v>1.9</v>
      </c>
      <c r="P33" s="11">
        <v>1.9</v>
      </c>
      <c r="Q33" s="11">
        <v>1.9</v>
      </c>
      <c r="R33" s="11">
        <v>1.9</v>
      </c>
      <c r="S33" s="11">
        <v>3.5666666666667002</v>
      </c>
      <c r="T33" s="11">
        <v>1.9</v>
      </c>
      <c r="U33" s="11">
        <v>1.9</v>
      </c>
      <c r="V33" s="11">
        <v>1.9</v>
      </c>
      <c r="W33" s="11">
        <v>1.9</v>
      </c>
      <c r="X33" s="11"/>
      <c r="Y33" s="11"/>
      <c r="Z33" s="11"/>
      <c r="AA33" s="11"/>
      <c r="AB33" s="11"/>
      <c r="AC33" s="11">
        <v>1.9</v>
      </c>
      <c r="AD33" s="11">
        <v>1.9</v>
      </c>
      <c r="AE33" s="11">
        <v>1.9</v>
      </c>
      <c r="AF33" s="11">
        <v>1.9</v>
      </c>
      <c r="AG33" s="11">
        <v>1.9</v>
      </c>
      <c r="AH33" s="11">
        <v>1.9</v>
      </c>
      <c r="AI33" s="11">
        <v>1.9</v>
      </c>
      <c r="AJ33" s="11">
        <v>1.9</v>
      </c>
      <c r="AK33" s="11">
        <v>1.9</v>
      </c>
      <c r="AL33" s="11">
        <v>1.9</v>
      </c>
      <c r="AM33" s="11">
        <v>1.9</v>
      </c>
      <c r="AN33" s="11">
        <v>1.9</v>
      </c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>
        <v>1.9</v>
      </c>
      <c r="BA33" s="11"/>
      <c r="BB33" s="11"/>
      <c r="BC33" s="11">
        <v>1.9</v>
      </c>
      <c r="BD33" s="11">
        <v>1.9</v>
      </c>
      <c r="BE33" s="11">
        <v>1.9</v>
      </c>
      <c r="BF33" s="11">
        <v>6.9</v>
      </c>
      <c r="BG33" s="11">
        <v>6.9</v>
      </c>
      <c r="BH33" s="11"/>
      <c r="BI33" s="11"/>
      <c r="BJ33" s="11"/>
      <c r="BK33" s="11"/>
      <c r="BL33" s="11">
        <v>6.9</v>
      </c>
      <c r="BM33" s="11">
        <v>6.9</v>
      </c>
      <c r="BN33" s="12">
        <v>5.66</v>
      </c>
      <c r="BO33" s="11">
        <v>2.8324786324786002</v>
      </c>
      <c r="BP33" s="11"/>
      <c r="BQ33" s="11"/>
      <c r="BR33" s="11"/>
    </row>
    <row r="34" spans="1:70" ht="14.25" customHeight="1" x14ac:dyDescent="0.35">
      <c r="A34" s="3" t="s">
        <v>111</v>
      </c>
      <c r="B34" s="3" t="s">
        <v>39</v>
      </c>
      <c r="C34" s="10">
        <v>7290000144474</v>
      </c>
      <c r="D34" s="11">
        <v>12.38</v>
      </c>
      <c r="E34" s="11">
        <v>12.17</v>
      </c>
      <c r="F34" s="11">
        <v>12.17</v>
      </c>
      <c r="G34" s="11">
        <v>12.17</v>
      </c>
      <c r="H34" s="11">
        <v>12.16</v>
      </c>
      <c r="I34" s="11">
        <v>12.16</v>
      </c>
      <c r="J34" s="11">
        <v>12.16</v>
      </c>
      <c r="K34" s="11">
        <v>12.16</v>
      </c>
      <c r="L34" s="11">
        <v>12.16</v>
      </c>
      <c r="M34" s="11">
        <v>12.16</v>
      </c>
      <c r="N34" s="11">
        <v>12.16</v>
      </c>
      <c r="O34" s="11">
        <v>12.16</v>
      </c>
      <c r="P34" s="11">
        <v>12.16</v>
      </c>
      <c r="Q34" s="11">
        <v>12.16</v>
      </c>
      <c r="R34" s="11">
        <v>12.249047619048</v>
      </c>
      <c r="S34" s="11">
        <v>12.258809523809999</v>
      </c>
      <c r="T34" s="11">
        <v>12.17</v>
      </c>
      <c r="U34" s="11">
        <v>12.17</v>
      </c>
      <c r="V34" s="11">
        <v>12.17</v>
      </c>
      <c r="W34" s="11">
        <v>12.17</v>
      </c>
      <c r="X34" s="11">
        <v>12.17</v>
      </c>
      <c r="Y34" s="11">
        <v>12.17</v>
      </c>
      <c r="Z34" s="11">
        <v>12.17</v>
      </c>
      <c r="AA34" s="11">
        <v>12.17</v>
      </c>
      <c r="AB34" s="11">
        <v>12.17</v>
      </c>
      <c r="AC34" s="11">
        <v>12.17</v>
      </c>
      <c r="AD34" s="11">
        <v>12.17</v>
      </c>
      <c r="AE34" s="11">
        <v>12.17</v>
      </c>
      <c r="AF34" s="11">
        <v>12.258809523809999</v>
      </c>
      <c r="AG34" s="11">
        <v>12.17</v>
      </c>
      <c r="AH34" s="11">
        <v>12.17</v>
      </c>
      <c r="AI34" s="11">
        <v>12.17</v>
      </c>
      <c r="AJ34" s="11">
        <v>12.17</v>
      </c>
      <c r="AK34" s="11">
        <v>12.17</v>
      </c>
      <c r="AL34" s="11">
        <v>12.17</v>
      </c>
      <c r="AM34" s="11">
        <v>12.17</v>
      </c>
      <c r="AN34" s="11">
        <v>12.17</v>
      </c>
      <c r="AO34" s="11">
        <v>12.17</v>
      </c>
      <c r="AP34" s="11">
        <v>12.17</v>
      </c>
      <c r="AQ34" s="11">
        <v>12.17</v>
      </c>
      <c r="AR34" s="11">
        <v>12.16</v>
      </c>
      <c r="AS34" s="11">
        <v>12.16</v>
      </c>
      <c r="AT34" s="11">
        <v>12.16</v>
      </c>
      <c r="AU34" s="11">
        <v>12.16</v>
      </c>
      <c r="AV34" s="11">
        <v>12.249047619048</v>
      </c>
      <c r="AW34" s="11">
        <v>12.17</v>
      </c>
      <c r="AX34" s="11">
        <v>12.17</v>
      </c>
      <c r="AY34" s="11">
        <v>12.15</v>
      </c>
      <c r="AZ34" s="11">
        <v>12.17</v>
      </c>
      <c r="BA34" s="11">
        <v>12.17</v>
      </c>
      <c r="BB34" s="11">
        <v>12.17</v>
      </c>
      <c r="BC34" s="11">
        <v>12.17</v>
      </c>
      <c r="BD34" s="11">
        <v>12.17</v>
      </c>
      <c r="BE34" s="11">
        <v>12.17</v>
      </c>
      <c r="BF34" s="11">
        <v>12.5</v>
      </c>
      <c r="BG34" s="11">
        <v>12.5</v>
      </c>
      <c r="BH34" s="11">
        <v>12.5</v>
      </c>
      <c r="BI34" s="11">
        <v>12.5</v>
      </c>
      <c r="BJ34" s="11">
        <v>12.5</v>
      </c>
      <c r="BK34" s="11">
        <v>12.5</v>
      </c>
      <c r="BL34" s="11">
        <v>12.5</v>
      </c>
      <c r="BM34" s="11">
        <v>12.5</v>
      </c>
      <c r="BN34" s="12">
        <v>13.41</v>
      </c>
      <c r="BO34" s="11">
        <v>12.218801843317999</v>
      </c>
      <c r="BP34" s="11"/>
      <c r="BQ34" s="11"/>
      <c r="BR34" s="11"/>
    </row>
    <row r="35" spans="1:70" ht="14.25" customHeight="1" x14ac:dyDescent="0.35">
      <c r="A35" s="3" t="s">
        <v>111</v>
      </c>
      <c r="B35" s="3" t="s">
        <v>40</v>
      </c>
      <c r="C35" s="10">
        <v>7290006983770</v>
      </c>
      <c r="D35" s="11"/>
      <c r="E35" s="11"/>
      <c r="F35" s="11"/>
      <c r="G35" s="11"/>
      <c r="H35" s="11">
        <v>11.9</v>
      </c>
      <c r="I35" s="11">
        <v>11.9</v>
      </c>
      <c r="J35" s="11">
        <v>11.9</v>
      </c>
      <c r="K35" s="11">
        <v>11.9</v>
      </c>
      <c r="L35" s="11">
        <v>6.9</v>
      </c>
      <c r="M35" s="11">
        <v>6.9</v>
      </c>
      <c r="N35" s="11"/>
      <c r="O35" s="11"/>
      <c r="P35" s="11"/>
      <c r="Q35" s="11"/>
      <c r="R35" s="11"/>
      <c r="S35" s="11">
        <v>11.9</v>
      </c>
      <c r="T35" s="11">
        <v>6.9</v>
      </c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>
        <v>9.9</v>
      </c>
      <c r="BA35" s="11">
        <v>9.9</v>
      </c>
      <c r="BB35" s="11">
        <v>9.9</v>
      </c>
      <c r="BC35" s="11">
        <v>9.9</v>
      </c>
      <c r="BD35" s="11">
        <v>9.9</v>
      </c>
      <c r="BE35" s="11">
        <v>9.9</v>
      </c>
      <c r="BF35" s="11">
        <v>9.9</v>
      </c>
      <c r="BG35" s="11">
        <v>9.9</v>
      </c>
      <c r="BH35" s="11">
        <v>9.9</v>
      </c>
      <c r="BI35" s="11">
        <v>9.9</v>
      </c>
      <c r="BJ35" s="11">
        <v>9.9</v>
      </c>
      <c r="BK35" s="11">
        <v>9.9</v>
      </c>
      <c r="BL35" s="11">
        <v>9.9</v>
      </c>
      <c r="BM35" s="11">
        <v>9.9</v>
      </c>
      <c r="BN35" s="12">
        <v>11.9</v>
      </c>
      <c r="BO35" s="11">
        <v>10.025</v>
      </c>
      <c r="BP35" s="11"/>
      <c r="BQ35" s="11"/>
      <c r="BR35" s="11"/>
    </row>
    <row r="36" spans="1:70" ht="14.25" customHeight="1" x14ac:dyDescent="0.35">
      <c r="A36" s="3" t="s">
        <v>111</v>
      </c>
      <c r="B36" s="3" t="s">
        <v>41</v>
      </c>
      <c r="C36" s="10">
        <v>7290006983787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>
        <v>11.9</v>
      </c>
      <c r="T36" s="11">
        <v>6.9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>
        <v>9.9</v>
      </c>
      <c r="BA36" s="11">
        <v>9.9</v>
      </c>
      <c r="BB36" s="11">
        <v>9.9</v>
      </c>
      <c r="BC36" s="11">
        <v>9.9</v>
      </c>
      <c r="BD36" s="11">
        <v>9.9</v>
      </c>
      <c r="BE36" s="11">
        <v>9.9</v>
      </c>
      <c r="BF36" s="11">
        <v>9.9</v>
      </c>
      <c r="BG36" s="11">
        <v>9.9</v>
      </c>
      <c r="BH36" s="11">
        <v>9.9</v>
      </c>
      <c r="BI36" s="11">
        <v>9.9</v>
      </c>
      <c r="BJ36" s="11">
        <v>9.9</v>
      </c>
      <c r="BK36" s="11">
        <v>9.9</v>
      </c>
      <c r="BL36" s="11">
        <v>9.9</v>
      </c>
      <c r="BM36" s="11">
        <v>9.9</v>
      </c>
      <c r="BN36" s="12">
        <v>11.9</v>
      </c>
      <c r="BO36" s="11">
        <v>9.4</v>
      </c>
      <c r="BP36" s="11"/>
      <c r="BQ36" s="11"/>
      <c r="BR36" s="11"/>
    </row>
    <row r="37" spans="1:70" ht="14.25" customHeight="1" x14ac:dyDescent="0.35">
      <c r="A37" s="3" t="s">
        <v>111</v>
      </c>
      <c r="B37" s="3" t="s">
        <v>42</v>
      </c>
      <c r="C37" s="10">
        <v>7290112494351</v>
      </c>
      <c r="D37" s="11">
        <v>17.16</v>
      </c>
      <c r="E37" s="11">
        <v>17.16</v>
      </c>
      <c r="F37" s="11">
        <v>17.16</v>
      </c>
      <c r="G37" s="11">
        <v>17.16</v>
      </c>
      <c r="H37" s="11">
        <v>17.16</v>
      </c>
      <c r="I37" s="11">
        <v>17.16</v>
      </c>
      <c r="J37" s="11">
        <v>17.16</v>
      </c>
      <c r="K37" s="11">
        <v>17.16</v>
      </c>
      <c r="L37" s="11">
        <v>17.16</v>
      </c>
      <c r="M37" s="11">
        <v>17.20825</v>
      </c>
      <c r="N37" s="11">
        <v>17.18</v>
      </c>
      <c r="O37" s="11">
        <v>17.170000000000002</v>
      </c>
      <c r="P37" s="11">
        <v>17.170000000000002</v>
      </c>
      <c r="Q37" s="11">
        <v>17.20825</v>
      </c>
      <c r="R37" s="11">
        <v>17.197560975609999</v>
      </c>
      <c r="S37" s="11">
        <v>17.232380952381</v>
      </c>
      <c r="T37" s="11">
        <v>17.170000000000002</v>
      </c>
      <c r="U37" s="11">
        <v>17.170000000000002</v>
      </c>
      <c r="V37" s="11">
        <v>17.170000000000002</v>
      </c>
      <c r="W37" s="11">
        <v>17.170000000000002</v>
      </c>
      <c r="X37" s="11">
        <v>17.170000000000002</v>
      </c>
      <c r="Y37" s="11">
        <v>17.170000000000002</v>
      </c>
      <c r="Z37" s="11">
        <v>17.16</v>
      </c>
      <c r="AA37" s="11">
        <v>17.196428571428999</v>
      </c>
      <c r="AB37" s="11">
        <v>17.170000000000002</v>
      </c>
      <c r="AC37" s="11">
        <v>17.170000000000002</v>
      </c>
      <c r="AD37" s="11">
        <v>17.170000000000002</v>
      </c>
      <c r="AE37" s="11">
        <v>17.170000000000002</v>
      </c>
      <c r="AF37" s="11">
        <v>17.217073170732</v>
      </c>
      <c r="AG37" s="11">
        <v>17.170000000000002</v>
      </c>
      <c r="AH37" s="11">
        <v>17.170000000000002</v>
      </c>
      <c r="AI37" s="11">
        <v>17.170000000000002</v>
      </c>
      <c r="AJ37" s="11">
        <v>17.170000000000002</v>
      </c>
      <c r="AK37" s="11">
        <v>17.170000000000002</v>
      </c>
      <c r="AL37" s="11">
        <v>17.170000000000002</v>
      </c>
      <c r="AM37" s="11">
        <v>17.170000000000002</v>
      </c>
      <c r="AN37" s="11">
        <v>17.170000000000002</v>
      </c>
      <c r="AO37" s="11">
        <v>17.170000000000002</v>
      </c>
      <c r="AP37" s="11">
        <v>17.170000000000002</v>
      </c>
      <c r="AQ37" s="11">
        <v>17.170000000000002</v>
      </c>
      <c r="AR37" s="11">
        <v>17.170000000000002</v>
      </c>
      <c r="AS37" s="11">
        <v>17.170000000000002</v>
      </c>
      <c r="AT37" s="11">
        <v>17.16</v>
      </c>
      <c r="AU37" s="11">
        <v>17.170000000000002</v>
      </c>
      <c r="AV37" s="11">
        <v>17.170000000000002</v>
      </c>
      <c r="AW37" s="11">
        <v>17.16</v>
      </c>
      <c r="AX37" s="11">
        <v>17.16</v>
      </c>
      <c r="AY37" s="11">
        <v>17.14</v>
      </c>
      <c r="AZ37" s="11">
        <v>17.16</v>
      </c>
      <c r="BA37" s="11">
        <v>17.16</v>
      </c>
      <c r="BB37" s="11">
        <v>17.16</v>
      </c>
      <c r="BC37" s="11">
        <v>17.188749999999999</v>
      </c>
      <c r="BD37" s="11">
        <v>17.18</v>
      </c>
      <c r="BE37" s="11">
        <v>17.170000000000002</v>
      </c>
      <c r="BF37" s="11">
        <v>17.170000000000002</v>
      </c>
      <c r="BG37" s="11">
        <v>17.170000000000002</v>
      </c>
      <c r="BH37" s="11">
        <v>17.16</v>
      </c>
      <c r="BI37" s="11">
        <v>17.170000000000002</v>
      </c>
      <c r="BJ37" s="11">
        <v>17.18825</v>
      </c>
      <c r="BK37" s="11">
        <v>17.16</v>
      </c>
      <c r="BL37" s="11">
        <v>17.149999999999999</v>
      </c>
      <c r="BM37" s="11">
        <v>17.14</v>
      </c>
      <c r="BN37" s="12">
        <v>17.170000000000002</v>
      </c>
      <c r="BO37" s="11">
        <v>17.170595865648</v>
      </c>
      <c r="BP37" s="11"/>
      <c r="BQ37" s="11"/>
      <c r="BR37" s="11"/>
    </row>
    <row r="38" spans="1:70" ht="14.25" customHeight="1" x14ac:dyDescent="0.35">
      <c r="A38" s="3" t="s">
        <v>111</v>
      </c>
      <c r="B38" s="3" t="s">
        <v>43</v>
      </c>
      <c r="C38" s="10">
        <v>7290112495006</v>
      </c>
      <c r="D38" s="11">
        <v>25.23</v>
      </c>
      <c r="E38" s="11">
        <v>25.23</v>
      </c>
      <c r="F38" s="11">
        <v>24.628333333333</v>
      </c>
      <c r="G38" s="11">
        <v>24.533333333333001</v>
      </c>
      <c r="H38" s="11">
        <v>24.533333333333001</v>
      </c>
      <c r="I38" s="11">
        <v>24.533333333333001</v>
      </c>
      <c r="J38" s="11">
        <v>24.533333333333001</v>
      </c>
      <c r="K38" s="11">
        <v>24.533333333333001</v>
      </c>
      <c r="L38" s="11">
        <v>24.533333333333001</v>
      </c>
      <c r="M38" s="11">
        <v>24.533333333333001</v>
      </c>
      <c r="N38" s="11">
        <v>24.511707317073</v>
      </c>
      <c r="O38" s="11">
        <v>24.511707317073</v>
      </c>
      <c r="P38" s="11">
        <v>24.511707317073</v>
      </c>
      <c r="Q38" s="11">
        <v>24.511707317073</v>
      </c>
      <c r="R38" s="11">
        <v>24.511707317073</v>
      </c>
      <c r="S38" s="11">
        <v>24.511707317073</v>
      </c>
      <c r="T38" s="11">
        <v>24.511707317073</v>
      </c>
      <c r="U38" s="11">
        <v>24.511707317073</v>
      </c>
      <c r="V38" s="11">
        <v>24.511707317073</v>
      </c>
      <c r="W38" s="11">
        <v>24.511707317073</v>
      </c>
      <c r="X38" s="11">
        <v>24.511707317073</v>
      </c>
      <c r="Y38" s="11">
        <v>24.511707317073</v>
      </c>
      <c r="Z38" s="11">
        <v>24.511707317073</v>
      </c>
      <c r="AA38" s="11">
        <v>24.511707317073</v>
      </c>
      <c r="AB38" s="11">
        <v>24.511707317073</v>
      </c>
      <c r="AC38" s="11">
        <v>24.484999999999999</v>
      </c>
      <c r="AD38" s="11">
        <v>24.484999999999999</v>
      </c>
      <c r="AE38" s="11">
        <v>24.511707317073</v>
      </c>
      <c r="AF38" s="11">
        <v>24.511707317073</v>
      </c>
      <c r="AG38" s="11">
        <v>24.511707317073</v>
      </c>
      <c r="AH38" s="11">
        <v>24.511707317073</v>
      </c>
      <c r="AI38" s="11">
        <v>24.511707317073</v>
      </c>
      <c r="AJ38" s="11">
        <v>24.511707317073</v>
      </c>
      <c r="AK38" s="11">
        <v>24.511707317073</v>
      </c>
      <c r="AL38" s="11">
        <v>24.511707317073</v>
      </c>
      <c r="AM38" s="11">
        <v>24.511707317073</v>
      </c>
      <c r="AN38" s="11">
        <v>24.511707317073</v>
      </c>
      <c r="AO38" s="11">
        <v>24.511707317073</v>
      </c>
      <c r="AP38" s="11">
        <v>24.511707317073</v>
      </c>
      <c r="AQ38" s="11">
        <v>24.511707317073</v>
      </c>
      <c r="AR38" s="11">
        <v>24.511707317073</v>
      </c>
      <c r="AS38" s="11">
        <v>24.511707317073</v>
      </c>
      <c r="AT38" s="11">
        <v>24.511707317073</v>
      </c>
      <c r="AU38" s="11">
        <v>24.511707317073</v>
      </c>
      <c r="AV38" s="11">
        <v>24.511707317073</v>
      </c>
      <c r="AW38" s="11">
        <v>24.533333333333001</v>
      </c>
      <c r="AX38" s="11">
        <v>24.533333333333001</v>
      </c>
      <c r="AY38" s="11">
        <v>24.492619047619002</v>
      </c>
      <c r="AZ38" s="11">
        <v>24.533333333333001</v>
      </c>
      <c r="BA38" s="11">
        <v>24.533333333333001</v>
      </c>
      <c r="BB38" s="11">
        <v>24.533333333333001</v>
      </c>
      <c r="BC38" s="11">
        <v>24.533333333333001</v>
      </c>
      <c r="BD38" s="11">
        <v>24.533333333333001</v>
      </c>
      <c r="BE38" s="11">
        <v>24.533333333333001</v>
      </c>
      <c r="BF38" s="11">
        <v>25.23</v>
      </c>
      <c r="BG38" s="11">
        <v>25.23</v>
      </c>
      <c r="BH38" s="11">
        <v>25.24</v>
      </c>
      <c r="BI38" s="11">
        <v>25.23</v>
      </c>
      <c r="BJ38" s="11">
        <v>25.22</v>
      </c>
      <c r="BK38" s="11">
        <v>25.2</v>
      </c>
      <c r="BL38" s="11">
        <v>25.2</v>
      </c>
      <c r="BM38" s="11">
        <v>25.18</v>
      </c>
      <c r="BN38" s="12">
        <v>25.14</v>
      </c>
      <c r="BO38" s="11">
        <v>24.631730545877002</v>
      </c>
      <c r="BP38" s="11"/>
      <c r="BQ38" s="11"/>
      <c r="BR38" s="11"/>
    </row>
    <row r="39" spans="1:70" ht="14.25" customHeight="1" x14ac:dyDescent="0.35">
      <c r="A39" s="3" t="s">
        <v>111</v>
      </c>
      <c r="B39" s="3" t="s">
        <v>44</v>
      </c>
      <c r="C39" s="10">
        <v>7290000170053</v>
      </c>
      <c r="D39" s="11">
        <v>5.1100000000000003</v>
      </c>
      <c r="E39" s="11">
        <v>5.1100000000000003</v>
      </c>
      <c r="F39" s="11">
        <v>5.1100000000000003</v>
      </c>
      <c r="G39" s="11">
        <v>5.1100000000000003</v>
      </c>
      <c r="H39" s="11">
        <v>5.1100000000000003</v>
      </c>
      <c r="I39" s="11">
        <v>5.1100000000000003</v>
      </c>
      <c r="J39" s="11">
        <v>5.1100000000000003</v>
      </c>
      <c r="K39" s="11">
        <v>4.5199999999999996</v>
      </c>
      <c r="L39" s="11">
        <v>4.5</v>
      </c>
      <c r="M39" s="11">
        <v>4.5</v>
      </c>
      <c r="N39" s="11">
        <v>4.5</v>
      </c>
      <c r="O39" s="11">
        <v>4.5</v>
      </c>
      <c r="P39" s="11">
        <v>4.5</v>
      </c>
      <c r="Q39" s="11">
        <v>4.5</v>
      </c>
      <c r="R39" s="11">
        <v>4.5</v>
      </c>
      <c r="S39" s="11">
        <v>4.5333333333333004</v>
      </c>
      <c r="T39" s="11">
        <v>4.5</v>
      </c>
      <c r="U39" s="11">
        <v>4.5</v>
      </c>
      <c r="V39" s="11">
        <v>4.5</v>
      </c>
      <c r="W39" s="11">
        <v>4.5</v>
      </c>
      <c r="X39" s="11">
        <v>4.5</v>
      </c>
      <c r="Y39" s="11">
        <v>4.5</v>
      </c>
      <c r="Z39" s="11">
        <v>4.5</v>
      </c>
      <c r="AA39" s="11">
        <v>4.5</v>
      </c>
      <c r="AB39" s="11">
        <v>4.5</v>
      </c>
      <c r="AC39" s="11">
        <v>4.5</v>
      </c>
      <c r="AD39" s="11">
        <v>4.5</v>
      </c>
      <c r="AE39" s="11">
        <v>4.5</v>
      </c>
      <c r="AF39" s="11">
        <v>4.5333333333333004</v>
      </c>
      <c r="AG39" s="11">
        <v>4.5</v>
      </c>
      <c r="AH39" s="11">
        <v>4.5</v>
      </c>
      <c r="AI39" s="11">
        <v>4.5</v>
      </c>
      <c r="AJ39" s="11">
        <v>4.5</v>
      </c>
      <c r="AK39" s="11">
        <v>4.5</v>
      </c>
      <c r="AL39" s="11">
        <v>4.5</v>
      </c>
      <c r="AM39" s="11">
        <v>4.5</v>
      </c>
      <c r="AN39" s="11">
        <v>4.5</v>
      </c>
      <c r="AO39" s="11">
        <v>4.5</v>
      </c>
      <c r="AP39" s="11">
        <v>4.5</v>
      </c>
      <c r="AQ39" s="11">
        <v>4.5</v>
      </c>
      <c r="AR39" s="11">
        <v>4.5</v>
      </c>
      <c r="AS39" s="11">
        <v>4.5</v>
      </c>
      <c r="AT39" s="11">
        <v>4.5</v>
      </c>
      <c r="AU39" s="11">
        <v>4.5</v>
      </c>
      <c r="AV39" s="11">
        <v>4.5</v>
      </c>
      <c r="AW39" s="11">
        <v>4.5</v>
      </c>
      <c r="AX39" s="11">
        <v>4.5</v>
      </c>
      <c r="AY39" s="11">
        <v>4.5</v>
      </c>
      <c r="AZ39" s="11">
        <v>4.5</v>
      </c>
      <c r="BA39" s="11">
        <v>4.5</v>
      </c>
      <c r="BB39" s="11">
        <v>4.5</v>
      </c>
      <c r="BC39" s="11">
        <v>4.5</v>
      </c>
      <c r="BD39" s="11">
        <v>4.5</v>
      </c>
      <c r="BE39" s="11">
        <v>4.5</v>
      </c>
      <c r="BF39" s="11">
        <v>5.32</v>
      </c>
      <c r="BG39" s="11">
        <v>5.32</v>
      </c>
      <c r="BH39" s="11">
        <v>5.32</v>
      </c>
      <c r="BI39" s="11">
        <v>5.32</v>
      </c>
      <c r="BJ39" s="11">
        <v>5.32</v>
      </c>
      <c r="BK39" s="11">
        <v>5.32</v>
      </c>
      <c r="BL39" s="11">
        <v>5.32</v>
      </c>
      <c r="BM39" s="11">
        <v>5.32</v>
      </c>
      <c r="BN39" s="12">
        <v>5.17</v>
      </c>
      <c r="BO39" s="11">
        <v>4.6760752688171996</v>
      </c>
      <c r="BP39" s="11"/>
      <c r="BQ39" s="11"/>
      <c r="BR39" s="11"/>
    </row>
    <row r="40" spans="1:70" ht="14.25" customHeight="1" x14ac:dyDescent="0.35">
      <c r="A40" s="3" t="s">
        <v>111</v>
      </c>
      <c r="B40" s="3" t="s">
        <v>45</v>
      </c>
      <c r="C40" s="10">
        <v>7290005838002</v>
      </c>
      <c r="D40" s="11">
        <v>3.8982926829268001</v>
      </c>
      <c r="E40" s="11">
        <v>3.8982926829268001</v>
      </c>
      <c r="F40" s="11">
        <v>3.8982926829268001</v>
      </c>
      <c r="G40" s="11">
        <v>3.8982926829268001</v>
      </c>
      <c r="H40" s="11">
        <v>3.8982926829268001</v>
      </c>
      <c r="I40" s="11">
        <v>3.8982926829268001</v>
      </c>
      <c r="J40" s="11">
        <v>3.8982926829268001</v>
      </c>
      <c r="K40" s="11">
        <v>3.8982926829268001</v>
      </c>
      <c r="L40" s="11">
        <v>3.8982926829268001</v>
      </c>
      <c r="M40" s="11">
        <v>3.8982926829268001</v>
      </c>
      <c r="N40" s="11">
        <v>3.8982926829268001</v>
      </c>
      <c r="O40" s="11">
        <v>3.8982926829268001</v>
      </c>
      <c r="P40" s="11">
        <v>3.8982926829268001</v>
      </c>
      <c r="Q40" s="11">
        <v>3.8982926829268001</v>
      </c>
      <c r="R40" s="11">
        <v>3.8982926829268001</v>
      </c>
      <c r="S40" s="11">
        <v>3.8982926829268001</v>
      </c>
      <c r="T40" s="11">
        <v>3.8982926829268001</v>
      </c>
      <c r="U40" s="11">
        <v>3.8982926829268001</v>
      </c>
      <c r="V40" s="11">
        <v>3.8982926829268001</v>
      </c>
      <c r="W40" s="11">
        <v>3.8982926829268001</v>
      </c>
      <c r="X40" s="11">
        <v>3.8982926829268001</v>
      </c>
      <c r="Y40" s="11">
        <v>3.8982926829268001</v>
      </c>
      <c r="Z40" s="11">
        <v>3.8982926829268001</v>
      </c>
      <c r="AA40" s="11">
        <v>3.8982926829268001</v>
      </c>
      <c r="AB40" s="11">
        <v>3.8982926829268001</v>
      </c>
      <c r="AC40" s="11">
        <v>3.8965000000000001</v>
      </c>
      <c r="AD40" s="11">
        <v>3.8965000000000001</v>
      </c>
      <c r="AE40" s="11">
        <v>3.8965000000000001</v>
      </c>
      <c r="AF40" s="11">
        <v>3.8965000000000001</v>
      </c>
      <c r="AG40" s="11">
        <v>3.8965000000000001</v>
      </c>
      <c r="AH40" s="11">
        <v>3.8982926829268001</v>
      </c>
      <c r="AI40" s="11">
        <v>3.8982926829268001</v>
      </c>
      <c r="AJ40" s="11">
        <v>3.8982926829268001</v>
      </c>
      <c r="AK40" s="11">
        <v>3.8982926829268001</v>
      </c>
      <c r="AL40" s="11">
        <v>3.8982926829268001</v>
      </c>
      <c r="AM40" s="11">
        <v>3.8982926829268001</v>
      </c>
      <c r="AN40" s="11">
        <v>3.8982926829268001</v>
      </c>
      <c r="AO40" s="11">
        <v>3.8982926829268001</v>
      </c>
      <c r="AP40" s="11">
        <v>3.8982926829268001</v>
      </c>
      <c r="AQ40" s="11">
        <v>3.8982926829268001</v>
      </c>
      <c r="AR40" s="11">
        <v>3.8982926829268001</v>
      </c>
      <c r="AS40" s="11">
        <v>3.8982926829268001</v>
      </c>
      <c r="AT40" s="11">
        <v>3.8982926829268001</v>
      </c>
      <c r="AU40" s="11">
        <v>3.8982926829268001</v>
      </c>
      <c r="AV40" s="11">
        <v>3.8982926829268001</v>
      </c>
      <c r="AW40" s="11">
        <v>3.8982926829268001</v>
      </c>
      <c r="AX40" s="11">
        <v>3.8982926829268001</v>
      </c>
      <c r="AY40" s="11">
        <v>3.8887804878049002</v>
      </c>
      <c r="AZ40" s="11">
        <v>3.8982926829268001</v>
      </c>
      <c r="BA40" s="11">
        <v>3.8982926829268001</v>
      </c>
      <c r="BB40" s="11">
        <v>3.8982926829268001</v>
      </c>
      <c r="BC40" s="11">
        <v>3.8982926829268001</v>
      </c>
      <c r="BD40" s="11">
        <v>3.8982926829268001</v>
      </c>
      <c r="BE40" s="11">
        <v>3.8982926829268001</v>
      </c>
      <c r="BF40" s="11">
        <v>3.97</v>
      </c>
      <c r="BG40" s="11">
        <v>3.97</v>
      </c>
      <c r="BH40" s="11">
        <v>3.97</v>
      </c>
      <c r="BI40" s="11">
        <v>3.97</v>
      </c>
      <c r="BJ40" s="11">
        <v>3.97</v>
      </c>
      <c r="BK40" s="11">
        <v>3.97</v>
      </c>
      <c r="BL40" s="11">
        <v>3.97</v>
      </c>
      <c r="BM40" s="11">
        <v>3.97</v>
      </c>
      <c r="BN40" s="12">
        <v>3.97</v>
      </c>
      <c r="BO40" s="11">
        <v>3.9072472462627998</v>
      </c>
      <c r="BP40" s="11"/>
      <c r="BQ40" s="11"/>
      <c r="BR40" s="11"/>
    </row>
    <row r="41" spans="1:70" ht="14.25" customHeight="1" x14ac:dyDescent="0.35">
      <c r="A41" s="3" t="s">
        <v>111</v>
      </c>
      <c r="B41" s="3" t="s">
        <v>46</v>
      </c>
      <c r="C41" s="10">
        <v>72940761</v>
      </c>
      <c r="D41" s="11">
        <v>2.93</v>
      </c>
      <c r="E41" s="11">
        <v>2.93</v>
      </c>
      <c r="F41" s="11">
        <v>2.93</v>
      </c>
      <c r="G41" s="11">
        <v>2.93</v>
      </c>
      <c r="H41" s="11">
        <v>2.94</v>
      </c>
      <c r="I41" s="11">
        <v>2.93</v>
      </c>
      <c r="J41" s="11">
        <v>2.93</v>
      </c>
      <c r="K41" s="11">
        <v>2.93</v>
      </c>
      <c r="L41" s="11">
        <v>2.93</v>
      </c>
      <c r="M41" s="11">
        <v>2.93</v>
      </c>
      <c r="N41" s="11">
        <v>2.93</v>
      </c>
      <c r="O41" s="11">
        <v>2.93</v>
      </c>
      <c r="P41" s="11">
        <v>2.93</v>
      </c>
      <c r="Q41" s="11">
        <v>2.93</v>
      </c>
      <c r="R41" s="11">
        <v>2.93</v>
      </c>
      <c r="S41" s="11">
        <v>2.93</v>
      </c>
      <c r="T41" s="11">
        <v>2.93</v>
      </c>
      <c r="U41" s="11">
        <v>2.93</v>
      </c>
      <c r="V41" s="11">
        <v>2.93</v>
      </c>
      <c r="W41" s="11">
        <v>2.93</v>
      </c>
      <c r="X41" s="11">
        <v>2.93</v>
      </c>
      <c r="Y41" s="11">
        <v>2.93</v>
      </c>
      <c r="Z41" s="11">
        <v>2.93</v>
      </c>
      <c r="AA41" s="11">
        <v>2.93</v>
      </c>
      <c r="AB41" s="11">
        <v>2.93</v>
      </c>
      <c r="AC41" s="11">
        <v>2.93</v>
      </c>
      <c r="AD41" s="11">
        <v>2.93</v>
      </c>
      <c r="AE41" s="11">
        <v>2.93</v>
      </c>
      <c r="AF41" s="11">
        <v>2.93</v>
      </c>
      <c r="AG41" s="11">
        <v>2.93</v>
      </c>
      <c r="AH41" s="11">
        <v>2.93</v>
      </c>
      <c r="AI41" s="11">
        <v>2.93</v>
      </c>
      <c r="AJ41" s="11">
        <v>2.93</v>
      </c>
      <c r="AK41" s="11">
        <v>2.93</v>
      </c>
      <c r="AL41" s="11">
        <v>2.93</v>
      </c>
      <c r="AM41" s="11">
        <v>2.93</v>
      </c>
      <c r="AN41" s="11">
        <v>2.93</v>
      </c>
      <c r="AO41" s="11">
        <v>2.93</v>
      </c>
      <c r="AP41" s="11">
        <v>2.93</v>
      </c>
      <c r="AQ41" s="11">
        <v>2.93</v>
      </c>
      <c r="AR41" s="11">
        <v>2.93</v>
      </c>
      <c r="AS41" s="11">
        <v>2.93</v>
      </c>
      <c r="AT41" s="11">
        <v>2.93</v>
      </c>
      <c r="AU41" s="11">
        <v>2.93</v>
      </c>
      <c r="AV41" s="11">
        <v>2.93</v>
      </c>
      <c r="AW41" s="11">
        <v>2.93</v>
      </c>
      <c r="AX41" s="11">
        <v>2.93</v>
      </c>
      <c r="AY41" s="11">
        <v>2.93</v>
      </c>
      <c r="AZ41" s="11">
        <v>2.93</v>
      </c>
      <c r="BA41" s="11">
        <v>2.93</v>
      </c>
      <c r="BB41" s="11">
        <v>2.93</v>
      </c>
      <c r="BC41" s="11">
        <v>2.93</v>
      </c>
      <c r="BD41" s="11">
        <v>2.93</v>
      </c>
      <c r="BE41" s="11">
        <v>2.93</v>
      </c>
      <c r="BF41" s="11">
        <v>2.93</v>
      </c>
      <c r="BG41" s="11">
        <v>2.93</v>
      </c>
      <c r="BH41" s="11">
        <v>2.93</v>
      </c>
      <c r="BI41" s="11">
        <v>2.93</v>
      </c>
      <c r="BJ41" s="11">
        <v>2.93</v>
      </c>
      <c r="BK41" s="11">
        <v>2.93</v>
      </c>
      <c r="BL41" s="11">
        <v>2.93</v>
      </c>
      <c r="BM41" s="11">
        <v>2.93</v>
      </c>
      <c r="BN41" s="12">
        <v>2.93</v>
      </c>
      <c r="BO41" s="11">
        <v>2.9301612903226002</v>
      </c>
      <c r="BP41" s="11"/>
      <c r="BQ41" s="11"/>
      <c r="BR41" s="11"/>
    </row>
    <row r="42" spans="1:70" ht="14.25" customHeight="1" x14ac:dyDescent="0.35">
      <c r="A42" s="3" t="s">
        <v>111</v>
      </c>
      <c r="B42" s="3" t="s">
        <v>47</v>
      </c>
      <c r="C42" s="10">
        <v>7290000066318</v>
      </c>
      <c r="D42" s="11">
        <v>3.49</v>
      </c>
      <c r="E42" s="11">
        <v>3.49</v>
      </c>
      <c r="F42" s="11">
        <v>3.49</v>
      </c>
      <c r="G42" s="11">
        <v>3.49</v>
      </c>
      <c r="H42" s="11">
        <v>3.48</v>
      </c>
      <c r="I42" s="11">
        <v>3.48</v>
      </c>
      <c r="J42" s="11">
        <v>3.49</v>
      </c>
      <c r="K42" s="11">
        <v>3.49</v>
      </c>
      <c r="L42" s="11">
        <v>3.49</v>
      </c>
      <c r="M42" s="11">
        <v>3.49</v>
      </c>
      <c r="N42" s="11">
        <v>3.49</v>
      </c>
      <c r="O42" s="11">
        <v>3.49</v>
      </c>
      <c r="P42" s="11">
        <v>3.49</v>
      </c>
      <c r="Q42" s="11">
        <v>3.49</v>
      </c>
      <c r="R42" s="11">
        <v>3.49</v>
      </c>
      <c r="S42" s="11">
        <v>3.5</v>
      </c>
      <c r="T42" s="11">
        <v>3.48</v>
      </c>
      <c r="U42" s="11">
        <v>3.48</v>
      </c>
      <c r="V42" s="11">
        <v>3.48</v>
      </c>
      <c r="W42" s="11">
        <v>3.48</v>
      </c>
      <c r="X42" s="11">
        <v>3.48</v>
      </c>
      <c r="Y42" s="11">
        <v>3.48</v>
      </c>
      <c r="Z42" s="11">
        <v>3.48</v>
      </c>
      <c r="AA42" s="11">
        <v>3.5</v>
      </c>
      <c r="AB42" s="11">
        <v>3.49</v>
      </c>
      <c r="AC42" s="11">
        <v>3.49</v>
      </c>
      <c r="AD42" s="11">
        <v>3.49</v>
      </c>
      <c r="AE42" s="11">
        <v>3.49</v>
      </c>
      <c r="AF42" s="11">
        <v>3.5</v>
      </c>
      <c r="AG42" s="11">
        <v>3.49</v>
      </c>
      <c r="AH42" s="11">
        <v>3.49</v>
      </c>
      <c r="AI42" s="11">
        <v>3.49</v>
      </c>
      <c r="AJ42" s="11">
        <v>3.49</v>
      </c>
      <c r="AK42" s="11">
        <v>3.49</v>
      </c>
      <c r="AL42" s="11">
        <v>3.49</v>
      </c>
      <c r="AM42" s="11">
        <v>3.49</v>
      </c>
      <c r="AN42" s="11">
        <v>3.49</v>
      </c>
      <c r="AO42" s="11">
        <v>3.49</v>
      </c>
      <c r="AP42" s="11">
        <v>3.48</v>
      </c>
      <c r="AQ42" s="11">
        <v>3.48</v>
      </c>
      <c r="AR42" s="11">
        <v>3.48</v>
      </c>
      <c r="AS42" s="11">
        <v>3.48</v>
      </c>
      <c r="AT42" s="11">
        <v>3.48</v>
      </c>
      <c r="AU42" s="11">
        <v>3.49</v>
      </c>
      <c r="AV42" s="11">
        <v>3.49</v>
      </c>
      <c r="AW42" s="11">
        <v>3.49</v>
      </c>
      <c r="AX42" s="11">
        <v>3.49</v>
      </c>
      <c r="AY42" s="11">
        <v>3.48</v>
      </c>
      <c r="AZ42" s="11">
        <v>3.49</v>
      </c>
      <c r="BA42" s="11">
        <v>3.49</v>
      </c>
      <c r="BB42" s="11">
        <v>3.5</v>
      </c>
      <c r="BC42" s="11">
        <v>3.49</v>
      </c>
      <c r="BD42" s="11">
        <v>3.49</v>
      </c>
      <c r="BE42" s="11">
        <v>3.48</v>
      </c>
      <c r="BF42" s="11">
        <v>3.48</v>
      </c>
      <c r="BG42" s="11">
        <v>3.48</v>
      </c>
      <c r="BH42" s="11">
        <v>3.49</v>
      </c>
      <c r="BI42" s="11">
        <v>3.48</v>
      </c>
      <c r="BJ42" s="11">
        <v>3.49</v>
      </c>
      <c r="BK42" s="11">
        <v>3.48</v>
      </c>
      <c r="BL42" s="11">
        <v>3.48</v>
      </c>
      <c r="BM42" s="11">
        <v>3.48</v>
      </c>
      <c r="BN42" s="12">
        <v>3.48</v>
      </c>
      <c r="BO42" s="11">
        <v>3.4870967741935002</v>
      </c>
      <c r="BP42" s="11"/>
      <c r="BQ42" s="11"/>
      <c r="BR42" s="11"/>
    </row>
    <row r="43" spans="1:70" ht="14.25" customHeight="1" x14ac:dyDescent="0.35">
      <c r="A43" s="3" t="s">
        <v>111</v>
      </c>
      <c r="B43" s="3" t="s">
        <v>48</v>
      </c>
      <c r="C43" s="10">
        <v>7290100850916</v>
      </c>
      <c r="D43" s="11">
        <v>3</v>
      </c>
      <c r="E43" s="11">
        <v>3</v>
      </c>
      <c r="F43" s="11">
        <v>3</v>
      </c>
      <c r="G43" s="11">
        <v>3</v>
      </c>
      <c r="H43" s="11">
        <v>3</v>
      </c>
      <c r="I43" s="11">
        <v>3</v>
      </c>
      <c r="J43" s="11">
        <v>3</v>
      </c>
      <c r="K43" s="11">
        <v>3</v>
      </c>
      <c r="L43" s="11">
        <v>3</v>
      </c>
      <c r="M43" s="11">
        <v>3</v>
      </c>
      <c r="N43" s="11">
        <v>3</v>
      </c>
      <c r="O43" s="11">
        <v>3</v>
      </c>
      <c r="P43" s="11">
        <v>3</v>
      </c>
      <c r="Q43" s="11">
        <v>3</v>
      </c>
      <c r="R43" s="11">
        <v>3</v>
      </c>
      <c r="S43" s="11">
        <v>3</v>
      </c>
      <c r="T43" s="11">
        <v>3</v>
      </c>
      <c r="U43" s="11">
        <v>3</v>
      </c>
      <c r="V43" s="11">
        <v>3</v>
      </c>
      <c r="W43" s="11">
        <v>3</v>
      </c>
      <c r="X43" s="11">
        <v>3</v>
      </c>
      <c r="Y43" s="11">
        <v>3</v>
      </c>
      <c r="Z43" s="11">
        <v>3</v>
      </c>
      <c r="AA43" s="11">
        <v>3</v>
      </c>
      <c r="AB43" s="11">
        <v>3</v>
      </c>
      <c r="AC43" s="11">
        <v>3</v>
      </c>
      <c r="AD43" s="11">
        <v>3</v>
      </c>
      <c r="AE43" s="11">
        <v>3.02</v>
      </c>
      <c r="AF43" s="11">
        <v>3.0373170731707</v>
      </c>
      <c r="AG43" s="11">
        <v>3.02</v>
      </c>
      <c r="AH43" s="11">
        <v>3.02</v>
      </c>
      <c r="AI43" s="11">
        <v>3.02</v>
      </c>
      <c r="AJ43" s="11">
        <v>3.02</v>
      </c>
      <c r="AK43" s="11">
        <v>3.02</v>
      </c>
      <c r="AL43" s="11">
        <v>3.02</v>
      </c>
      <c r="AM43" s="11">
        <v>3.02</v>
      </c>
      <c r="AN43" s="11">
        <v>3.02</v>
      </c>
      <c r="AO43" s="11">
        <v>3.02</v>
      </c>
      <c r="AP43" s="11">
        <v>3.02</v>
      </c>
      <c r="AQ43" s="11">
        <v>3.02</v>
      </c>
      <c r="AR43" s="11">
        <v>3.02</v>
      </c>
      <c r="AS43" s="11">
        <v>3.02</v>
      </c>
      <c r="AT43" s="11">
        <v>3.02</v>
      </c>
      <c r="AU43" s="11">
        <v>3.02</v>
      </c>
      <c r="AV43" s="11">
        <v>3.02</v>
      </c>
      <c r="AW43" s="11">
        <v>3.02</v>
      </c>
      <c r="AX43" s="11">
        <v>3.02</v>
      </c>
      <c r="AY43" s="11">
        <v>3.01</v>
      </c>
      <c r="AZ43" s="11">
        <v>3.02</v>
      </c>
      <c r="BA43" s="11">
        <v>3.01</v>
      </c>
      <c r="BB43" s="11">
        <v>3.01</v>
      </c>
      <c r="BC43" s="11">
        <v>3.02</v>
      </c>
      <c r="BD43" s="11">
        <v>3.02</v>
      </c>
      <c r="BE43" s="11">
        <v>3.01</v>
      </c>
      <c r="BF43" s="11">
        <v>3.08</v>
      </c>
      <c r="BG43" s="11">
        <v>3.09</v>
      </c>
      <c r="BH43" s="11">
        <v>3.09</v>
      </c>
      <c r="BI43" s="11">
        <v>3.09</v>
      </c>
      <c r="BJ43" s="11">
        <v>3.09</v>
      </c>
      <c r="BK43" s="11">
        <v>3.09</v>
      </c>
      <c r="BL43" s="11">
        <v>3.09</v>
      </c>
      <c r="BM43" s="11">
        <v>3.08</v>
      </c>
      <c r="BN43" s="12">
        <v>3.72</v>
      </c>
      <c r="BO43" s="11">
        <v>3.0196341463415002</v>
      </c>
      <c r="BP43" s="11"/>
      <c r="BQ43" s="11"/>
      <c r="BR43" s="11"/>
    </row>
    <row r="44" spans="1:70" ht="14.25" customHeight="1" x14ac:dyDescent="0.35">
      <c r="A44" s="3" t="s">
        <v>111</v>
      </c>
      <c r="B44" s="3" t="s">
        <v>49</v>
      </c>
      <c r="C44" s="10">
        <v>7290000066141</v>
      </c>
      <c r="D44" s="11">
        <v>3.48</v>
      </c>
      <c r="E44" s="11">
        <v>3.48</v>
      </c>
      <c r="F44" s="11">
        <v>3.48</v>
      </c>
      <c r="G44" s="11">
        <v>3.48</v>
      </c>
      <c r="H44" s="11">
        <v>3.48</v>
      </c>
      <c r="I44" s="11">
        <v>3.48</v>
      </c>
      <c r="J44" s="11">
        <v>3.48</v>
      </c>
      <c r="K44" s="11">
        <v>3.4995238095237999</v>
      </c>
      <c r="L44" s="11">
        <v>3.48</v>
      </c>
      <c r="M44" s="11">
        <v>3.48</v>
      </c>
      <c r="N44" s="11">
        <v>3.48</v>
      </c>
      <c r="O44" s="11">
        <v>3.48</v>
      </c>
      <c r="P44" s="11">
        <v>3.48</v>
      </c>
      <c r="Q44" s="11">
        <v>3.48</v>
      </c>
      <c r="R44" s="11">
        <v>3.48</v>
      </c>
      <c r="S44" s="11">
        <v>3.4995238095237999</v>
      </c>
      <c r="T44" s="11">
        <v>3.48</v>
      </c>
      <c r="U44" s="11">
        <v>3.48</v>
      </c>
      <c r="V44" s="11">
        <v>3.48</v>
      </c>
      <c r="W44" s="11">
        <v>3.48</v>
      </c>
      <c r="X44" s="11">
        <v>3.48</v>
      </c>
      <c r="Y44" s="11">
        <v>3.48</v>
      </c>
      <c r="Z44" s="11">
        <v>3.48</v>
      </c>
      <c r="AA44" s="11">
        <v>3.48</v>
      </c>
      <c r="AB44" s="11">
        <v>3.48</v>
      </c>
      <c r="AC44" s="11">
        <v>3.48</v>
      </c>
      <c r="AD44" s="11">
        <v>3.48</v>
      </c>
      <c r="AE44" s="11">
        <v>3.48</v>
      </c>
      <c r="AF44" s="11">
        <v>3.4995238095237999</v>
      </c>
      <c r="AG44" s="11">
        <v>3.48</v>
      </c>
      <c r="AH44" s="11">
        <v>3.48</v>
      </c>
      <c r="AI44" s="11">
        <v>3.48</v>
      </c>
      <c r="AJ44" s="11">
        <v>3.48</v>
      </c>
      <c r="AK44" s="11">
        <v>3.48</v>
      </c>
      <c r="AL44" s="11">
        <v>3.48</v>
      </c>
      <c r="AM44" s="11">
        <v>3.48</v>
      </c>
      <c r="AN44" s="11">
        <v>3.47</v>
      </c>
      <c r="AO44" s="11">
        <v>3.47</v>
      </c>
      <c r="AP44" s="11">
        <v>3.48</v>
      </c>
      <c r="AQ44" s="11">
        <v>3.48</v>
      </c>
      <c r="AR44" s="11">
        <v>3.48</v>
      </c>
      <c r="AS44" s="11">
        <v>3.48</v>
      </c>
      <c r="AT44" s="11">
        <v>3.48</v>
      </c>
      <c r="AU44" s="11">
        <v>3.48</v>
      </c>
      <c r="AV44" s="11">
        <v>3.48</v>
      </c>
      <c r="AW44" s="11">
        <v>3.48</v>
      </c>
      <c r="AX44" s="11">
        <v>3.48</v>
      </c>
      <c r="AY44" s="11">
        <v>3.47</v>
      </c>
      <c r="AZ44" s="11">
        <v>3.48</v>
      </c>
      <c r="BA44" s="11">
        <v>3.4995238095237999</v>
      </c>
      <c r="BB44" s="11">
        <v>3.48</v>
      </c>
      <c r="BC44" s="11">
        <v>3.48</v>
      </c>
      <c r="BD44" s="11">
        <v>3.48</v>
      </c>
      <c r="BE44" s="11">
        <v>3.48</v>
      </c>
      <c r="BF44" s="11">
        <v>3.48</v>
      </c>
      <c r="BG44" s="11">
        <v>3.48</v>
      </c>
      <c r="BH44" s="11">
        <v>3.48</v>
      </c>
      <c r="BI44" s="11">
        <v>3.48</v>
      </c>
      <c r="BJ44" s="11">
        <v>3.48</v>
      </c>
      <c r="BK44" s="11">
        <v>3.48</v>
      </c>
      <c r="BL44" s="11">
        <v>3.4995238095237999</v>
      </c>
      <c r="BM44" s="11">
        <v>3.48</v>
      </c>
      <c r="BN44" s="12">
        <v>3.48</v>
      </c>
      <c r="BO44" s="11">
        <v>3.4810906298002999</v>
      </c>
      <c r="BP44" s="11"/>
      <c r="BQ44" s="11"/>
      <c r="BR44" s="11"/>
    </row>
    <row r="45" spans="1:70" ht="14.25" customHeight="1" x14ac:dyDescent="0.35">
      <c r="A45" s="3" t="s">
        <v>111</v>
      </c>
      <c r="B45" s="3" t="s">
        <v>50</v>
      </c>
      <c r="C45" s="10">
        <v>7290008745239</v>
      </c>
      <c r="D45" s="11">
        <v>3</v>
      </c>
      <c r="E45" s="11">
        <v>3</v>
      </c>
      <c r="F45" s="11">
        <v>3</v>
      </c>
      <c r="G45" s="11">
        <v>3</v>
      </c>
      <c r="H45" s="11">
        <v>3</v>
      </c>
      <c r="I45" s="11">
        <v>3</v>
      </c>
      <c r="J45" s="11">
        <v>3</v>
      </c>
      <c r="K45" s="11">
        <v>3</v>
      </c>
      <c r="L45" s="11">
        <v>3</v>
      </c>
      <c r="M45" s="11">
        <v>3</v>
      </c>
      <c r="N45" s="11">
        <v>3</v>
      </c>
      <c r="O45" s="11">
        <v>3</v>
      </c>
      <c r="P45" s="11">
        <v>3</v>
      </c>
      <c r="Q45" s="11">
        <v>3</v>
      </c>
      <c r="R45" s="11">
        <v>3</v>
      </c>
      <c r="S45" s="11">
        <v>3</v>
      </c>
      <c r="T45" s="11">
        <v>3</v>
      </c>
      <c r="U45" s="11">
        <v>3</v>
      </c>
      <c r="V45" s="11">
        <v>3</v>
      </c>
      <c r="W45" s="11">
        <v>3</v>
      </c>
      <c r="X45" s="11">
        <v>3</v>
      </c>
      <c r="Y45" s="11">
        <v>3</v>
      </c>
      <c r="Z45" s="11">
        <v>3</v>
      </c>
      <c r="AA45" s="11">
        <v>3</v>
      </c>
      <c r="AB45" s="11">
        <v>3</v>
      </c>
      <c r="AC45" s="11">
        <v>3</v>
      </c>
      <c r="AD45" s="11">
        <v>3</v>
      </c>
      <c r="AE45" s="11">
        <v>3.01</v>
      </c>
      <c r="AF45" s="11">
        <v>3.0212195121951</v>
      </c>
      <c r="AG45" s="11">
        <v>3.01</v>
      </c>
      <c r="AH45" s="11">
        <v>3.01</v>
      </c>
      <c r="AI45" s="11">
        <v>3.01</v>
      </c>
      <c r="AJ45" s="11">
        <v>3.01</v>
      </c>
      <c r="AK45" s="11">
        <v>3.01</v>
      </c>
      <c r="AL45" s="11">
        <v>3.01</v>
      </c>
      <c r="AM45" s="11">
        <v>3.01</v>
      </c>
      <c r="AN45" s="11">
        <v>3.0340476190476</v>
      </c>
      <c r="AO45" s="11">
        <v>3.02</v>
      </c>
      <c r="AP45" s="11">
        <v>3.01</v>
      </c>
      <c r="AQ45" s="11">
        <v>3.02</v>
      </c>
      <c r="AR45" s="11">
        <v>3.02</v>
      </c>
      <c r="AS45" s="11">
        <v>3.02</v>
      </c>
      <c r="AT45" s="11">
        <v>3.02</v>
      </c>
      <c r="AU45" s="11">
        <v>3.02</v>
      </c>
      <c r="AV45" s="11">
        <v>3.02</v>
      </c>
      <c r="AW45" s="11">
        <v>3.02</v>
      </c>
      <c r="AX45" s="11">
        <v>3</v>
      </c>
      <c r="AY45" s="11">
        <v>2.99</v>
      </c>
      <c r="AZ45" s="11">
        <v>3</v>
      </c>
      <c r="BA45" s="11">
        <v>3.01</v>
      </c>
      <c r="BB45" s="11">
        <v>3.01</v>
      </c>
      <c r="BC45" s="11">
        <v>3.01</v>
      </c>
      <c r="BD45" s="11">
        <v>3.01</v>
      </c>
      <c r="BE45" s="11">
        <v>3.01</v>
      </c>
      <c r="BF45" s="11">
        <v>4.01</v>
      </c>
      <c r="BG45" s="11">
        <v>4.01</v>
      </c>
      <c r="BH45" s="11">
        <v>3.99</v>
      </c>
      <c r="BI45" s="11">
        <v>4.01</v>
      </c>
      <c r="BJ45" s="11">
        <v>4.01</v>
      </c>
      <c r="BK45" s="11">
        <v>4.01</v>
      </c>
      <c r="BL45" s="11">
        <v>4</v>
      </c>
      <c r="BM45" s="11">
        <v>4.01</v>
      </c>
      <c r="BN45" s="12">
        <v>4.0199999999999996</v>
      </c>
      <c r="BO45" s="11">
        <v>3.1354075343749002</v>
      </c>
      <c r="BP45" s="11"/>
      <c r="BQ45" s="11"/>
      <c r="BR45" s="11"/>
    </row>
    <row r="46" spans="1:70" ht="14.25" customHeight="1" x14ac:dyDescent="0.35">
      <c r="A46" s="3" t="s">
        <v>111</v>
      </c>
      <c r="B46" s="3" t="s">
        <v>51</v>
      </c>
      <c r="C46" s="10">
        <v>7290005200786</v>
      </c>
      <c r="D46" s="11">
        <v>3</v>
      </c>
      <c r="E46" s="11">
        <v>3</v>
      </c>
      <c r="F46" s="11">
        <v>3</v>
      </c>
      <c r="G46" s="11">
        <v>3</v>
      </c>
      <c r="H46" s="11">
        <v>3</v>
      </c>
      <c r="I46" s="11">
        <v>3</v>
      </c>
      <c r="J46" s="11">
        <v>3</v>
      </c>
      <c r="K46" s="11">
        <v>3</v>
      </c>
      <c r="L46" s="11">
        <v>3</v>
      </c>
      <c r="M46" s="11">
        <v>3</v>
      </c>
      <c r="N46" s="11">
        <v>3</v>
      </c>
      <c r="O46" s="11">
        <v>3</v>
      </c>
      <c r="P46" s="11">
        <v>3</v>
      </c>
      <c r="Q46" s="11">
        <v>3</v>
      </c>
      <c r="R46" s="11">
        <v>3</v>
      </c>
      <c r="S46" s="11">
        <v>3</v>
      </c>
      <c r="T46" s="11">
        <v>3</v>
      </c>
      <c r="U46" s="11">
        <v>3</v>
      </c>
      <c r="V46" s="11">
        <v>3</v>
      </c>
      <c r="W46" s="11">
        <v>3</v>
      </c>
      <c r="X46" s="11">
        <v>3</v>
      </c>
      <c r="Y46" s="11">
        <v>3</v>
      </c>
      <c r="Z46" s="11">
        <v>3</v>
      </c>
      <c r="AA46" s="11">
        <v>3</v>
      </c>
      <c r="AB46" s="11">
        <v>3</v>
      </c>
      <c r="AC46" s="11">
        <v>3</v>
      </c>
      <c r="AD46" s="11">
        <v>3</v>
      </c>
      <c r="AE46" s="11">
        <v>3.02</v>
      </c>
      <c r="AF46" s="11">
        <v>3.0314999999999999</v>
      </c>
      <c r="AG46" s="11">
        <v>3.01</v>
      </c>
      <c r="AH46" s="11">
        <v>3.01</v>
      </c>
      <c r="AI46" s="11">
        <v>3.0219512195122</v>
      </c>
      <c r="AJ46" s="11">
        <v>3.02</v>
      </c>
      <c r="AK46" s="11">
        <v>3.01</v>
      </c>
      <c r="AL46" s="11">
        <v>3.01</v>
      </c>
      <c r="AM46" s="11">
        <v>3</v>
      </c>
      <c r="AN46" s="11">
        <v>3</v>
      </c>
      <c r="AO46" s="11">
        <v>3.01</v>
      </c>
      <c r="AP46" s="11">
        <v>3.01</v>
      </c>
      <c r="AQ46" s="11">
        <v>3.01</v>
      </c>
      <c r="AR46" s="11">
        <v>3.01</v>
      </c>
      <c r="AS46" s="11">
        <v>3.01</v>
      </c>
      <c r="AT46" s="11">
        <v>3.01</v>
      </c>
      <c r="AU46" s="11">
        <v>3</v>
      </c>
      <c r="AV46" s="11">
        <v>3.01</v>
      </c>
      <c r="AW46" s="11">
        <v>3.01</v>
      </c>
      <c r="AX46" s="11">
        <v>3.01</v>
      </c>
      <c r="AY46" s="11">
        <v>3</v>
      </c>
      <c r="AZ46" s="11">
        <v>3.01</v>
      </c>
      <c r="BA46" s="11">
        <v>3.01</v>
      </c>
      <c r="BB46" s="11">
        <v>3.0348780487805</v>
      </c>
      <c r="BC46" s="11">
        <v>3.02</v>
      </c>
      <c r="BD46" s="11">
        <v>3.02</v>
      </c>
      <c r="BE46" s="11">
        <v>3.02</v>
      </c>
      <c r="BF46" s="11">
        <v>4.0199999999999996</v>
      </c>
      <c r="BG46" s="11">
        <v>4.0199999999999996</v>
      </c>
      <c r="BH46" s="11">
        <v>4.0199999999999996</v>
      </c>
      <c r="BI46" s="11">
        <v>4.0199999999999996</v>
      </c>
      <c r="BJ46" s="11">
        <v>4.0199999999999996</v>
      </c>
      <c r="BK46" s="11">
        <v>4.0199999999999996</v>
      </c>
      <c r="BL46" s="11">
        <v>4.0199999999999996</v>
      </c>
      <c r="BM46" s="11">
        <v>4.01</v>
      </c>
      <c r="BN46" s="12">
        <v>4.0199999999999996</v>
      </c>
      <c r="BO46" s="11">
        <v>3.1369085365854001</v>
      </c>
      <c r="BP46" s="11"/>
      <c r="BQ46" s="11"/>
      <c r="BR46" s="11"/>
    </row>
    <row r="47" spans="1:70" ht="14.25" customHeight="1" x14ac:dyDescent="0.35">
      <c r="A47" s="3" t="s">
        <v>111</v>
      </c>
      <c r="B47" s="3" t="s">
        <v>52</v>
      </c>
      <c r="C47" s="10">
        <v>7290110115203</v>
      </c>
      <c r="D47" s="11">
        <v>7.43</v>
      </c>
      <c r="E47" s="11">
        <v>7.43</v>
      </c>
      <c r="F47" s="11">
        <v>7.43</v>
      </c>
      <c r="G47" s="11">
        <v>7.43</v>
      </c>
      <c r="H47" s="11">
        <v>7.43</v>
      </c>
      <c r="I47" s="11">
        <v>7.43</v>
      </c>
      <c r="J47" s="11">
        <v>7.43</v>
      </c>
      <c r="K47" s="11">
        <v>7.43</v>
      </c>
      <c r="L47" s="11">
        <v>7.43</v>
      </c>
      <c r="M47" s="11">
        <v>7.43</v>
      </c>
      <c r="N47" s="11">
        <v>7.43</v>
      </c>
      <c r="O47" s="11">
        <v>7.43</v>
      </c>
      <c r="P47" s="11">
        <v>7.43</v>
      </c>
      <c r="Q47" s="11">
        <v>7.43</v>
      </c>
      <c r="R47" s="11">
        <v>7.43</v>
      </c>
      <c r="S47" s="11">
        <v>7.42</v>
      </c>
      <c r="T47" s="11">
        <v>7.42</v>
      </c>
      <c r="U47" s="11">
        <v>7.43</v>
      </c>
      <c r="V47" s="11">
        <v>7.43</v>
      </c>
      <c r="W47" s="11">
        <v>7.42</v>
      </c>
      <c r="X47" s="11">
        <v>7.43</v>
      </c>
      <c r="Y47" s="11">
        <v>7.43</v>
      </c>
      <c r="Z47" s="11">
        <v>7.43</v>
      </c>
      <c r="AA47" s="11">
        <v>7.43</v>
      </c>
      <c r="AB47" s="11">
        <v>7.43</v>
      </c>
      <c r="AC47" s="11">
        <v>7.42</v>
      </c>
      <c r="AD47" s="11">
        <v>7.43</v>
      </c>
      <c r="AE47" s="11">
        <v>7.43</v>
      </c>
      <c r="AF47" s="11">
        <v>7.43</v>
      </c>
      <c r="AG47" s="11">
        <v>7.43</v>
      </c>
      <c r="AH47" s="11">
        <v>7.43</v>
      </c>
      <c r="AI47" s="11">
        <v>7.43</v>
      </c>
      <c r="AJ47" s="11">
        <v>7.43</v>
      </c>
      <c r="AK47" s="11">
        <v>7.43</v>
      </c>
      <c r="AL47" s="11">
        <v>7.43</v>
      </c>
      <c r="AM47" s="11">
        <v>7.43</v>
      </c>
      <c r="AN47" s="11">
        <v>7.43</v>
      </c>
      <c r="AO47" s="11">
        <v>7.43</v>
      </c>
      <c r="AP47" s="11">
        <v>7.43</v>
      </c>
      <c r="AQ47" s="11">
        <v>7.43</v>
      </c>
      <c r="AR47" s="11">
        <v>7.43</v>
      </c>
      <c r="AS47" s="11">
        <v>7.43</v>
      </c>
      <c r="AT47" s="11">
        <v>7.43</v>
      </c>
      <c r="AU47" s="11">
        <v>7.43</v>
      </c>
      <c r="AV47" s="11">
        <v>7.43</v>
      </c>
      <c r="AW47" s="11">
        <v>7.43</v>
      </c>
      <c r="AX47" s="11">
        <v>7.43</v>
      </c>
      <c r="AY47" s="11">
        <v>7.43</v>
      </c>
      <c r="AZ47" s="11">
        <v>7.43</v>
      </c>
      <c r="BA47" s="11">
        <v>7.43</v>
      </c>
      <c r="BB47" s="11">
        <v>7.43</v>
      </c>
      <c r="BC47" s="11">
        <v>7.43</v>
      </c>
      <c r="BD47" s="11">
        <v>7.43</v>
      </c>
      <c r="BE47" s="11">
        <v>7.43</v>
      </c>
      <c r="BF47" s="11">
        <v>7.43</v>
      </c>
      <c r="BG47" s="11">
        <v>7.43</v>
      </c>
      <c r="BH47" s="11">
        <v>7.43</v>
      </c>
      <c r="BI47" s="11">
        <v>7.43</v>
      </c>
      <c r="BJ47" s="11">
        <v>7.43</v>
      </c>
      <c r="BK47" s="11">
        <v>7.43</v>
      </c>
      <c r="BL47" s="11">
        <v>7.43</v>
      </c>
      <c r="BM47" s="11">
        <v>7.43</v>
      </c>
      <c r="BN47" s="12">
        <v>7.43</v>
      </c>
      <c r="BO47" s="11">
        <v>7.4293548387096999</v>
      </c>
      <c r="BP47" s="11"/>
      <c r="BQ47" s="11"/>
      <c r="BR47" s="11"/>
    </row>
    <row r="48" spans="1:70" ht="14.25" customHeight="1" x14ac:dyDescent="0.35">
      <c r="A48" s="3" t="s">
        <v>111</v>
      </c>
      <c r="B48" s="3" t="s">
        <v>53</v>
      </c>
      <c r="C48" s="10">
        <v>7290110115227</v>
      </c>
      <c r="D48" s="11">
        <v>7.43</v>
      </c>
      <c r="E48" s="11">
        <v>7.43</v>
      </c>
      <c r="F48" s="11">
        <v>7.43</v>
      </c>
      <c r="G48" s="11">
        <v>7.43</v>
      </c>
      <c r="H48" s="11">
        <v>7.43</v>
      </c>
      <c r="I48" s="11">
        <v>7.43</v>
      </c>
      <c r="J48" s="11">
        <v>7.43</v>
      </c>
      <c r="K48" s="11">
        <v>7.43</v>
      </c>
      <c r="L48" s="11">
        <v>7.43</v>
      </c>
      <c r="M48" s="11">
        <v>7.43</v>
      </c>
      <c r="N48" s="11">
        <v>7.43</v>
      </c>
      <c r="O48" s="11">
        <v>7.43</v>
      </c>
      <c r="P48" s="11">
        <v>7.43</v>
      </c>
      <c r="Q48" s="11">
        <v>7.43</v>
      </c>
      <c r="R48" s="11">
        <v>7.43</v>
      </c>
      <c r="S48" s="11">
        <v>7.42</v>
      </c>
      <c r="T48" s="11">
        <v>7.42</v>
      </c>
      <c r="U48" s="11">
        <v>7.43</v>
      </c>
      <c r="V48" s="11">
        <v>7.43</v>
      </c>
      <c r="W48" s="11">
        <v>7.42</v>
      </c>
      <c r="X48" s="11">
        <v>7.43</v>
      </c>
      <c r="Y48" s="11">
        <v>7.43</v>
      </c>
      <c r="Z48" s="11">
        <v>7.43</v>
      </c>
      <c r="AA48" s="11">
        <v>7.43</v>
      </c>
      <c r="AB48" s="11">
        <v>7.43</v>
      </c>
      <c r="AC48" s="11">
        <v>7.42</v>
      </c>
      <c r="AD48" s="11">
        <v>7.43</v>
      </c>
      <c r="AE48" s="11">
        <v>7.43</v>
      </c>
      <c r="AF48" s="11">
        <v>7.43</v>
      </c>
      <c r="AG48" s="11">
        <v>7.43</v>
      </c>
      <c r="AH48" s="11">
        <v>7.43</v>
      </c>
      <c r="AI48" s="11">
        <v>7.43</v>
      </c>
      <c r="AJ48" s="11">
        <v>7.43</v>
      </c>
      <c r="AK48" s="11">
        <v>7.43</v>
      </c>
      <c r="AL48" s="11">
        <v>7.43</v>
      </c>
      <c r="AM48" s="11">
        <v>7.43</v>
      </c>
      <c r="AN48" s="11">
        <v>7.43</v>
      </c>
      <c r="AO48" s="11">
        <v>7.43</v>
      </c>
      <c r="AP48" s="11">
        <v>7.43</v>
      </c>
      <c r="AQ48" s="11">
        <v>7.43</v>
      </c>
      <c r="AR48" s="11">
        <v>7.43</v>
      </c>
      <c r="AS48" s="11">
        <v>7.43</v>
      </c>
      <c r="AT48" s="11">
        <v>7.43</v>
      </c>
      <c r="AU48" s="11">
        <v>7.43</v>
      </c>
      <c r="AV48" s="11">
        <v>7.43</v>
      </c>
      <c r="AW48" s="11">
        <v>7.43</v>
      </c>
      <c r="AX48" s="11">
        <v>7.43</v>
      </c>
      <c r="AY48" s="11">
        <v>7.43</v>
      </c>
      <c r="AZ48" s="11">
        <v>7.43</v>
      </c>
      <c r="BA48" s="11">
        <v>7.43</v>
      </c>
      <c r="BB48" s="11">
        <v>7.43</v>
      </c>
      <c r="BC48" s="11">
        <v>7.43</v>
      </c>
      <c r="BD48" s="11">
        <v>7.43</v>
      </c>
      <c r="BE48" s="11">
        <v>7.43</v>
      </c>
      <c r="BF48" s="11">
        <v>7.43</v>
      </c>
      <c r="BG48" s="11">
        <v>7.43</v>
      </c>
      <c r="BH48" s="11">
        <v>7.43</v>
      </c>
      <c r="BI48" s="11">
        <v>7.43</v>
      </c>
      <c r="BJ48" s="11">
        <v>7.43</v>
      </c>
      <c r="BK48" s="11">
        <v>7.43</v>
      </c>
      <c r="BL48" s="11">
        <v>7.43</v>
      </c>
      <c r="BM48" s="11">
        <v>7.43</v>
      </c>
      <c r="BN48" s="12">
        <v>7.43</v>
      </c>
      <c r="BO48" s="11">
        <v>7.4293548387096999</v>
      </c>
      <c r="BP48" s="11"/>
      <c r="BQ48" s="11"/>
      <c r="BR48" s="11"/>
    </row>
    <row r="49" spans="1:70" ht="14.25" customHeight="1" x14ac:dyDescent="0.35">
      <c r="A49" s="3" t="s">
        <v>111</v>
      </c>
      <c r="B49" s="3" t="s">
        <v>54</v>
      </c>
      <c r="C49" s="10">
        <v>7290019056553</v>
      </c>
      <c r="D49" s="11">
        <v>13.02</v>
      </c>
      <c r="E49" s="11">
        <v>13.02</v>
      </c>
      <c r="F49" s="11">
        <v>13.02</v>
      </c>
      <c r="G49" s="11">
        <v>13.02</v>
      </c>
      <c r="H49" s="11">
        <v>13.02</v>
      </c>
      <c r="I49" s="11">
        <v>13.02</v>
      </c>
      <c r="J49" s="11">
        <v>13.02</v>
      </c>
      <c r="K49" s="11">
        <v>13.02</v>
      </c>
      <c r="L49" s="11">
        <v>13.02</v>
      </c>
      <c r="M49" s="11">
        <v>13.02</v>
      </c>
      <c r="N49" s="11">
        <v>13.02</v>
      </c>
      <c r="O49" s="11">
        <v>13.02</v>
      </c>
      <c r="P49" s="11">
        <v>13.02</v>
      </c>
      <c r="Q49" s="11">
        <v>13.02</v>
      </c>
      <c r="R49" s="11">
        <v>13.02</v>
      </c>
      <c r="S49" s="11">
        <v>13.02</v>
      </c>
      <c r="T49" s="11">
        <v>13.02</v>
      </c>
      <c r="U49" s="11">
        <v>13.02</v>
      </c>
      <c r="V49" s="11">
        <v>13.02</v>
      </c>
      <c r="W49" s="11">
        <v>13.02</v>
      </c>
      <c r="X49" s="11">
        <v>13.02</v>
      </c>
      <c r="Y49" s="11">
        <v>13.02</v>
      </c>
      <c r="Z49" s="11">
        <v>12.422926829268</v>
      </c>
      <c r="AA49" s="11">
        <v>12.422926829268</v>
      </c>
      <c r="AB49" s="11">
        <v>12.422926829268</v>
      </c>
      <c r="AC49" s="11">
        <v>12.422926829268</v>
      </c>
      <c r="AD49" s="11">
        <v>13.02</v>
      </c>
      <c r="AE49" s="11">
        <v>13.02</v>
      </c>
      <c r="AF49" s="11">
        <v>13.02</v>
      </c>
      <c r="AG49" s="11">
        <v>13.02</v>
      </c>
      <c r="AH49" s="11">
        <v>13.02</v>
      </c>
      <c r="AI49" s="11">
        <v>13.02</v>
      </c>
      <c r="AJ49" s="11">
        <v>13.02</v>
      </c>
      <c r="AK49" s="11">
        <v>13.02</v>
      </c>
      <c r="AL49" s="11">
        <v>13.02</v>
      </c>
      <c r="AM49" s="11">
        <v>13.02</v>
      </c>
      <c r="AN49" s="11">
        <v>13.02</v>
      </c>
      <c r="AO49" s="11">
        <v>13.02</v>
      </c>
      <c r="AP49" s="11">
        <v>13.02</v>
      </c>
      <c r="AQ49" s="11">
        <v>13.02</v>
      </c>
      <c r="AR49" s="11">
        <v>13.02</v>
      </c>
      <c r="AS49" s="11">
        <v>13.02</v>
      </c>
      <c r="AT49" s="11">
        <v>13.02</v>
      </c>
      <c r="AU49" s="11">
        <v>13.02</v>
      </c>
      <c r="AV49" s="11">
        <v>13.02</v>
      </c>
      <c r="AW49" s="11">
        <v>13.02</v>
      </c>
      <c r="AX49" s="11">
        <v>13.02</v>
      </c>
      <c r="AY49" s="11">
        <v>12.99</v>
      </c>
      <c r="AZ49" s="11">
        <v>13.02</v>
      </c>
      <c r="BA49" s="11">
        <v>13.02</v>
      </c>
      <c r="BB49" s="11">
        <v>13.02</v>
      </c>
      <c r="BC49" s="11">
        <v>13.02</v>
      </c>
      <c r="BD49" s="11">
        <v>13.02</v>
      </c>
      <c r="BE49" s="11">
        <v>13.02</v>
      </c>
      <c r="BF49" s="11">
        <v>13.02</v>
      </c>
      <c r="BG49" s="11">
        <v>13.02</v>
      </c>
      <c r="BH49" s="11">
        <v>13.02</v>
      </c>
      <c r="BI49" s="11">
        <v>13.02</v>
      </c>
      <c r="BJ49" s="11">
        <v>13.02</v>
      </c>
      <c r="BK49" s="11">
        <v>13.02</v>
      </c>
      <c r="BL49" s="11">
        <v>13.02</v>
      </c>
      <c r="BM49" s="11">
        <v>13.02</v>
      </c>
      <c r="BN49" s="12">
        <v>13.02</v>
      </c>
      <c r="BO49" s="11">
        <v>12.980995279308001</v>
      </c>
      <c r="BP49" s="11"/>
      <c r="BQ49" s="11"/>
      <c r="BR49" s="11"/>
    </row>
    <row r="50" spans="1:70" ht="14.25" customHeight="1" x14ac:dyDescent="0.35">
      <c r="A50" s="3" t="s">
        <v>111</v>
      </c>
      <c r="B50" s="3" t="s">
        <v>55</v>
      </c>
      <c r="C50" s="10">
        <v>7290019056973</v>
      </c>
      <c r="D50" s="11">
        <v>13.87</v>
      </c>
      <c r="E50" s="11">
        <v>13.87</v>
      </c>
      <c r="F50" s="11">
        <v>13.87</v>
      </c>
      <c r="G50" s="11">
        <v>13.87</v>
      </c>
      <c r="H50" s="11">
        <v>13.87</v>
      </c>
      <c r="I50" s="11">
        <v>13.402195121950999</v>
      </c>
      <c r="J50" s="11">
        <v>12.566829268293001</v>
      </c>
      <c r="K50" s="11">
        <v>12.5</v>
      </c>
      <c r="L50" s="11">
        <v>12.5</v>
      </c>
      <c r="M50" s="11">
        <v>12.5</v>
      </c>
      <c r="N50" s="11">
        <v>12.5</v>
      </c>
      <c r="O50" s="11">
        <v>12.5</v>
      </c>
      <c r="P50" s="11">
        <v>12.5</v>
      </c>
      <c r="Q50" s="11">
        <v>12.5</v>
      </c>
      <c r="R50" s="11">
        <v>12.5</v>
      </c>
      <c r="S50" s="11">
        <v>12.533414634146</v>
      </c>
      <c r="T50" s="11">
        <v>12.5</v>
      </c>
      <c r="U50" s="11">
        <v>12.5</v>
      </c>
      <c r="V50" s="11">
        <v>12.5</v>
      </c>
      <c r="W50" s="11">
        <v>12.5</v>
      </c>
      <c r="X50" s="11">
        <v>12.5</v>
      </c>
      <c r="Y50" s="11">
        <v>12.5</v>
      </c>
      <c r="Z50" s="11">
        <v>12.5</v>
      </c>
      <c r="AA50" s="11">
        <v>12.5</v>
      </c>
      <c r="AB50" s="11">
        <v>12.5</v>
      </c>
      <c r="AC50" s="11">
        <v>12.5</v>
      </c>
      <c r="AD50" s="11">
        <v>12.5</v>
      </c>
      <c r="AE50" s="11">
        <v>12.5</v>
      </c>
      <c r="AF50" s="11">
        <v>12.534146341463</v>
      </c>
      <c r="AG50" s="11">
        <v>12.5</v>
      </c>
      <c r="AH50" s="11">
        <v>12.5</v>
      </c>
      <c r="AI50" s="11">
        <v>12.5</v>
      </c>
      <c r="AJ50" s="11">
        <v>12.5</v>
      </c>
      <c r="AK50" s="11">
        <v>12.5</v>
      </c>
      <c r="AL50" s="11">
        <v>13.9</v>
      </c>
      <c r="AM50" s="11">
        <v>13.9</v>
      </c>
      <c r="AN50" s="11">
        <v>13.9</v>
      </c>
      <c r="AO50" s="11">
        <v>13.9</v>
      </c>
      <c r="AP50" s="11">
        <v>13.9</v>
      </c>
      <c r="AQ50" s="11">
        <v>13.9</v>
      </c>
      <c r="AR50" s="11">
        <v>13.9</v>
      </c>
      <c r="AS50" s="11">
        <v>13.9</v>
      </c>
      <c r="AT50" s="11">
        <v>13.9</v>
      </c>
      <c r="AU50" s="11">
        <v>13.9</v>
      </c>
      <c r="AV50" s="11">
        <v>13.9</v>
      </c>
      <c r="AW50" s="11">
        <v>13.9</v>
      </c>
      <c r="AX50" s="11">
        <v>13.9</v>
      </c>
      <c r="AY50" s="11">
        <v>13.9</v>
      </c>
      <c r="AZ50" s="11">
        <v>13.9</v>
      </c>
      <c r="BA50" s="11">
        <v>13.9</v>
      </c>
      <c r="BB50" s="11">
        <v>13.9</v>
      </c>
      <c r="BC50" s="11">
        <v>13.9</v>
      </c>
      <c r="BD50" s="11">
        <v>13.9</v>
      </c>
      <c r="BE50" s="11">
        <v>13.9</v>
      </c>
      <c r="BF50" s="11">
        <v>13.9</v>
      </c>
      <c r="BG50" s="11">
        <v>13.9</v>
      </c>
      <c r="BH50" s="11">
        <v>13.9</v>
      </c>
      <c r="BI50" s="11">
        <v>13.9</v>
      </c>
      <c r="BJ50" s="11">
        <v>13.9</v>
      </c>
      <c r="BK50" s="11">
        <v>13.9</v>
      </c>
      <c r="BL50" s="11">
        <v>13.9</v>
      </c>
      <c r="BM50" s="11">
        <v>13.9</v>
      </c>
      <c r="BN50" s="12">
        <v>13.9</v>
      </c>
      <c r="BO50" s="11">
        <v>13.259461054288</v>
      </c>
      <c r="BP50" s="11"/>
      <c r="BQ50" s="11"/>
      <c r="BR50" s="11"/>
    </row>
    <row r="51" spans="1:70" ht="14.25" customHeight="1" x14ac:dyDescent="0.35">
      <c r="A51" s="3" t="s">
        <v>111</v>
      </c>
      <c r="B51" s="3" t="s">
        <v>56</v>
      </c>
      <c r="C51" s="10">
        <v>7290110114855</v>
      </c>
      <c r="D51" s="11">
        <v>13.7</v>
      </c>
      <c r="E51" s="11">
        <v>13.7</v>
      </c>
      <c r="F51" s="11">
        <v>13.7</v>
      </c>
      <c r="G51" s="11">
        <v>13.7</v>
      </c>
      <c r="H51" s="11">
        <v>13.7</v>
      </c>
      <c r="I51" s="11">
        <v>13.7</v>
      </c>
      <c r="J51" s="11">
        <v>13.7</v>
      </c>
      <c r="K51" s="11">
        <v>13.7</v>
      </c>
      <c r="L51" s="11">
        <v>13.7</v>
      </c>
      <c r="M51" s="11">
        <v>13.7</v>
      </c>
      <c r="N51" s="11">
        <v>13.7</v>
      </c>
      <c r="O51" s="11">
        <v>13.7</v>
      </c>
      <c r="P51" s="11">
        <v>13.7</v>
      </c>
      <c r="Q51" s="11">
        <v>13.7</v>
      </c>
      <c r="R51" s="11">
        <v>13.7</v>
      </c>
      <c r="S51" s="11">
        <v>13.67</v>
      </c>
      <c r="T51" s="11">
        <v>13.67</v>
      </c>
      <c r="U51" s="11">
        <v>13.7</v>
      </c>
      <c r="V51" s="11">
        <v>13.7</v>
      </c>
      <c r="W51" s="11">
        <v>13.67</v>
      </c>
      <c r="X51" s="11">
        <v>13.7</v>
      </c>
      <c r="Y51" s="11">
        <v>13.7</v>
      </c>
      <c r="Z51" s="11">
        <v>13.7</v>
      </c>
      <c r="AA51" s="11">
        <v>13.7</v>
      </c>
      <c r="AB51" s="11">
        <v>13.7</v>
      </c>
      <c r="AC51" s="11">
        <v>13.67</v>
      </c>
      <c r="AD51" s="11">
        <v>13.7</v>
      </c>
      <c r="AE51" s="11">
        <v>13.7</v>
      </c>
      <c r="AF51" s="11">
        <v>13.7</v>
      </c>
      <c r="AG51" s="11">
        <v>13.7</v>
      </c>
      <c r="AH51" s="11">
        <v>13.7</v>
      </c>
      <c r="AI51" s="11">
        <v>13.7</v>
      </c>
      <c r="AJ51" s="11">
        <v>13.7</v>
      </c>
      <c r="AK51" s="11">
        <v>13.7</v>
      </c>
      <c r="AL51" s="11">
        <v>13.7</v>
      </c>
      <c r="AM51" s="11">
        <v>13.7</v>
      </c>
      <c r="AN51" s="11">
        <v>13.7</v>
      </c>
      <c r="AO51" s="11">
        <v>13.7</v>
      </c>
      <c r="AP51" s="11">
        <v>13.7</v>
      </c>
      <c r="AQ51" s="11">
        <v>13.7</v>
      </c>
      <c r="AR51" s="11">
        <v>13.7</v>
      </c>
      <c r="AS51" s="11">
        <v>13.7</v>
      </c>
      <c r="AT51" s="11">
        <v>13.7</v>
      </c>
      <c r="AU51" s="11">
        <v>13.7</v>
      </c>
      <c r="AV51" s="11">
        <v>13.7</v>
      </c>
      <c r="AW51" s="11">
        <v>13.7</v>
      </c>
      <c r="AX51" s="11">
        <v>13.7</v>
      </c>
      <c r="AY51" s="11">
        <v>13.7</v>
      </c>
      <c r="AZ51" s="11">
        <v>13.7</v>
      </c>
      <c r="BA51" s="11">
        <v>13.7</v>
      </c>
      <c r="BB51" s="11">
        <v>13.7</v>
      </c>
      <c r="BC51" s="11">
        <v>13.7</v>
      </c>
      <c r="BD51" s="11">
        <v>13.7</v>
      </c>
      <c r="BE51" s="11">
        <v>13.7</v>
      </c>
      <c r="BF51" s="11">
        <v>13.7</v>
      </c>
      <c r="BG51" s="11">
        <v>13.7</v>
      </c>
      <c r="BH51" s="11">
        <v>13.7</v>
      </c>
      <c r="BI51" s="11">
        <v>13.7</v>
      </c>
      <c r="BJ51" s="11">
        <v>13.7</v>
      </c>
      <c r="BK51" s="11">
        <v>13.7</v>
      </c>
      <c r="BL51" s="11">
        <v>13.7</v>
      </c>
      <c r="BM51" s="11">
        <v>13.7</v>
      </c>
      <c r="BN51" s="12">
        <v>13.7</v>
      </c>
      <c r="BO51" s="11">
        <v>13.698064516129</v>
      </c>
      <c r="BP51" s="11"/>
      <c r="BQ51" s="11"/>
      <c r="BR51" s="11"/>
    </row>
    <row r="52" spans="1:70" ht="14.25" customHeight="1" x14ac:dyDescent="0.35">
      <c r="A52" s="3" t="s">
        <v>111</v>
      </c>
      <c r="B52" s="3" t="s">
        <v>57</v>
      </c>
      <c r="C52" s="10">
        <v>7290110115463</v>
      </c>
      <c r="D52" s="11">
        <v>6.67</v>
      </c>
      <c r="E52" s="11">
        <v>6.67</v>
      </c>
      <c r="F52" s="11">
        <v>6.67</v>
      </c>
      <c r="G52" s="11">
        <v>6.67</v>
      </c>
      <c r="H52" s="11">
        <v>6.67</v>
      </c>
      <c r="I52" s="11">
        <v>6.67</v>
      </c>
      <c r="J52" s="11">
        <v>6.67</v>
      </c>
      <c r="K52" s="11">
        <v>6.67</v>
      </c>
      <c r="L52" s="11">
        <v>6.67</v>
      </c>
      <c r="M52" s="11">
        <v>6.67</v>
      </c>
      <c r="N52" s="11">
        <v>6.67</v>
      </c>
      <c r="O52" s="11">
        <v>6.67</v>
      </c>
      <c r="P52" s="11">
        <v>6.68</v>
      </c>
      <c r="Q52" s="11">
        <v>6.67</v>
      </c>
      <c r="R52" s="11">
        <v>6.67</v>
      </c>
      <c r="S52" s="11">
        <v>6.6757142857143004</v>
      </c>
      <c r="T52" s="11">
        <v>6.67</v>
      </c>
      <c r="U52" s="11">
        <v>6.67</v>
      </c>
      <c r="V52" s="11">
        <v>6.67</v>
      </c>
      <c r="W52" s="11">
        <v>6.67</v>
      </c>
      <c r="X52" s="11">
        <v>6.67</v>
      </c>
      <c r="Y52" s="11">
        <v>6.67</v>
      </c>
      <c r="Z52" s="11">
        <v>6.67</v>
      </c>
      <c r="AA52" s="11">
        <v>6.67</v>
      </c>
      <c r="AB52" s="11">
        <v>6.67</v>
      </c>
      <c r="AC52" s="11">
        <v>6.67</v>
      </c>
      <c r="AD52" s="11">
        <v>6.67</v>
      </c>
      <c r="AE52" s="11">
        <v>6.67</v>
      </c>
      <c r="AF52" s="11">
        <v>6.6754761904761999</v>
      </c>
      <c r="AG52" s="11">
        <v>6.67</v>
      </c>
      <c r="AH52" s="11">
        <v>6.67</v>
      </c>
      <c r="AI52" s="11">
        <v>6.67</v>
      </c>
      <c r="AJ52" s="11">
        <v>6.67</v>
      </c>
      <c r="AK52" s="11">
        <v>6.67</v>
      </c>
      <c r="AL52" s="11">
        <v>6.67</v>
      </c>
      <c r="AM52" s="11">
        <v>6.67</v>
      </c>
      <c r="AN52" s="11">
        <v>6.67</v>
      </c>
      <c r="AO52" s="11">
        <v>6.67</v>
      </c>
      <c r="AP52" s="11">
        <v>6.67</v>
      </c>
      <c r="AQ52" s="11">
        <v>6.67</v>
      </c>
      <c r="AR52" s="11">
        <v>6.67</v>
      </c>
      <c r="AS52" s="11">
        <v>6.67</v>
      </c>
      <c r="AT52" s="11">
        <v>6.67</v>
      </c>
      <c r="AU52" s="11">
        <v>6.67</v>
      </c>
      <c r="AV52" s="11">
        <v>6.67</v>
      </c>
      <c r="AW52" s="11">
        <v>6.67</v>
      </c>
      <c r="AX52" s="11">
        <v>6.67</v>
      </c>
      <c r="AY52" s="11">
        <v>6.67</v>
      </c>
      <c r="AZ52" s="11">
        <v>6.67</v>
      </c>
      <c r="BA52" s="11">
        <v>6.67</v>
      </c>
      <c r="BB52" s="11">
        <v>6.67</v>
      </c>
      <c r="BC52" s="11">
        <v>6.67</v>
      </c>
      <c r="BD52" s="11">
        <v>6.67</v>
      </c>
      <c r="BE52" s="11">
        <v>6.67</v>
      </c>
      <c r="BF52" s="11">
        <v>7.5</v>
      </c>
      <c r="BG52" s="11">
        <v>7.69</v>
      </c>
      <c r="BH52" s="11">
        <v>7.73</v>
      </c>
      <c r="BI52" s="11">
        <v>7.73</v>
      </c>
      <c r="BJ52" s="11">
        <v>7.8</v>
      </c>
      <c r="BK52" s="11">
        <v>7.83</v>
      </c>
      <c r="BL52" s="11">
        <v>7.83</v>
      </c>
      <c r="BM52" s="11">
        <v>7.88</v>
      </c>
      <c r="BN52" s="12">
        <v>7.9</v>
      </c>
      <c r="BO52" s="11">
        <v>6.8095353302610997</v>
      </c>
      <c r="BP52" s="11"/>
      <c r="BQ52" s="11"/>
      <c r="BR52" s="11"/>
    </row>
    <row r="53" spans="1:70" ht="14.25" customHeight="1" x14ac:dyDescent="0.35">
      <c r="A53" s="3" t="s">
        <v>111</v>
      </c>
      <c r="B53" s="3" t="s">
        <v>58</v>
      </c>
      <c r="C53" s="10">
        <v>7290019056591</v>
      </c>
      <c r="D53" s="11">
        <v>5.33</v>
      </c>
      <c r="E53" s="11">
        <v>5.33</v>
      </c>
      <c r="F53" s="11">
        <v>5.3543589743590001</v>
      </c>
      <c r="G53" s="11">
        <v>5.33</v>
      </c>
      <c r="H53" s="11">
        <v>5.33</v>
      </c>
      <c r="I53" s="11">
        <v>5.3555263157894997</v>
      </c>
      <c r="J53" s="11">
        <v>5.3542500000000004</v>
      </c>
      <c r="K53" s="11">
        <v>5.33</v>
      </c>
      <c r="L53" s="11">
        <v>5.1773170731707001</v>
      </c>
      <c r="M53" s="11">
        <v>5.0960975609755996</v>
      </c>
      <c r="N53" s="11">
        <v>5.090243902439</v>
      </c>
      <c r="O53" s="11">
        <v>5.0876923076922997</v>
      </c>
      <c r="P53" s="11">
        <v>5.0615384615385004</v>
      </c>
      <c r="Q53" s="11">
        <v>5.0650000000000004</v>
      </c>
      <c r="R53" s="11">
        <v>5.0599999999999996</v>
      </c>
      <c r="S53" s="11">
        <v>5.0747499999999999</v>
      </c>
      <c r="T53" s="11">
        <v>5.069</v>
      </c>
      <c r="U53" s="11">
        <v>5.0634146341462998</v>
      </c>
      <c r="V53" s="11">
        <v>5.0650000000000004</v>
      </c>
      <c r="W53" s="11">
        <v>4.95</v>
      </c>
      <c r="X53" s="11">
        <v>4.95</v>
      </c>
      <c r="Y53" s="11">
        <v>4.95</v>
      </c>
      <c r="Z53" s="11">
        <v>4.95</v>
      </c>
      <c r="AA53" s="11">
        <v>4.95</v>
      </c>
      <c r="AB53" s="11">
        <v>4.95</v>
      </c>
      <c r="AC53" s="11">
        <v>4.95</v>
      </c>
      <c r="AD53" s="11">
        <v>4.95</v>
      </c>
      <c r="AE53" s="11">
        <v>4.95</v>
      </c>
      <c r="AF53" s="11">
        <v>4.9562499999999998</v>
      </c>
      <c r="AG53" s="11">
        <v>4.95</v>
      </c>
      <c r="AH53" s="11">
        <v>4.95</v>
      </c>
      <c r="AI53" s="11">
        <v>4.95</v>
      </c>
      <c r="AJ53" s="11">
        <v>4.95</v>
      </c>
      <c r="AK53" s="11">
        <v>4.95</v>
      </c>
      <c r="AL53" s="11">
        <v>5.1369230769231002</v>
      </c>
      <c r="AM53" s="11">
        <v>5.1079487179487</v>
      </c>
      <c r="AN53" s="11">
        <v>5.1172500000000003</v>
      </c>
      <c r="AO53" s="11">
        <v>5.1192500000000001</v>
      </c>
      <c r="AP53" s="11">
        <v>5.1282926829267996</v>
      </c>
      <c r="AQ53" s="11">
        <v>5.1018918918919001</v>
      </c>
      <c r="AR53" s="11">
        <v>5.08</v>
      </c>
      <c r="AS53" s="11">
        <v>5.08</v>
      </c>
      <c r="AT53" s="11">
        <v>5.07</v>
      </c>
      <c r="AU53" s="11">
        <v>5.08</v>
      </c>
      <c r="AV53" s="11">
        <v>5.0999999999999996</v>
      </c>
      <c r="AW53" s="11">
        <v>5.0999999999999996</v>
      </c>
      <c r="AX53" s="11">
        <v>5.0999999999999996</v>
      </c>
      <c r="AY53" s="11">
        <v>5.1192500000000001</v>
      </c>
      <c r="AZ53" s="11">
        <v>5.0999999999999996</v>
      </c>
      <c r="BA53" s="11">
        <v>5.0999999999999996</v>
      </c>
      <c r="BB53" s="11">
        <v>5.1100000000000003</v>
      </c>
      <c r="BC53" s="11">
        <v>5.1100000000000003</v>
      </c>
      <c r="BD53" s="11">
        <v>5.0999999999999996</v>
      </c>
      <c r="BE53" s="11">
        <v>5.0999999999999996</v>
      </c>
      <c r="BF53" s="11">
        <v>5.67</v>
      </c>
      <c r="BG53" s="11">
        <v>5.67</v>
      </c>
      <c r="BH53" s="11">
        <v>5.67</v>
      </c>
      <c r="BI53" s="11">
        <v>5.67</v>
      </c>
      <c r="BJ53" s="11">
        <v>5.67</v>
      </c>
      <c r="BK53" s="11">
        <v>5.67</v>
      </c>
      <c r="BL53" s="11">
        <v>5.67</v>
      </c>
      <c r="BM53" s="11">
        <v>5.67</v>
      </c>
      <c r="BN53" s="12">
        <v>5.67</v>
      </c>
      <c r="BO53" s="11">
        <v>5.1661491225773997</v>
      </c>
      <c r="BP53" s="11"/>
      <c r="BQ53" s="11"/>
      <c r="BR53" s="11"/>
    </row>
    <row r="54" spans="1:70" ht="14.25" customHeight="1" x14ac:dyDescent="0.35">
      <c r="A54" s="3" t="s">
        <v>111</v>
      </c>
      <c r="B54" s="3" t="s">
        <v>59</v>
      </c>
      <c r="C54" s="10">
        <v>7290019056584</v>
      </c>
      <c r="D54" s="11">
        <v>5.33</v>
      </c>
      <c r="E54" s="11">
        <v>5.33</v>
      </c>
      <c r="F54" s="11">
        <v>5.33</v>
      </c>
      <c r="G54" s="11">
        <v>5.33</v>
      </c>
      <c r="H54" s="11">
        <v>5.33</v>
      </c>
      <c r="I54" s="11">
        <v>5.33</v>
      </c>
      <c r="J54" s="11">
        <v>5.33</v>
      </c>
      <c r="K54" s="11">
        <v>5.33</v>
      </c>
      <c r="L54" s="11">
        <v>5.15</v>
      </c>
      <c r="M54" s="11">
        <v>5.0662857142856996</v>
      </c>
      <c r="N54" s="11">
        <v>5.0641176470587999</v>
      </c>
      <c r="O54" s="11">
        <v>5.0641176470587999</v>
      </c>
      <c r="P54" s="11">
        <v>5.0411764705881996</v>
      </c>
      <c r="Q54" s="11">
        <v>5.0486486486485997</v>
      </c>
      <c r="R54" s="11">
        <v>5.0444444444443999</v>
      </c>
      <c r="S54" s="11">
        <v>5.0621621621621999</v>
      </c>
      <c r="T54" s="11">
        <v>5.0605263157894997</v>
      </c>
      <c r="U54" s="11">
        <v>5.0650000000000004</v>
      </c>
      <c r="V54" s="11">
        <v>5.0634146341462998</v>
      </c>
      <c r="W54" s="11">
        <v>4.95</v>
      </c>
      <c r="X54" s="11">
        <v>4.95</v>
      </c>
      <c r="Y54" s="11">
        <v>4.95</v>
      </c>
      <c r="Z54" s="11">
        <v>4.95</v>
      </c>
      <c r="AA54" s="11">
        <v>4.95</v>
      </c>
      <c r="AB54" s="11">
        <v>4.95</v>
      </c>
      <c r="AC54" s="11">
        <v>4.95</v>
      </c>
      <c r="AD54" s="11">
        <v>4.95</v>
      </c>
      <c r="AE54" s="11">
        <v>4.95</v>
      </c>
      <c r="AF54" s="11">
        <v>4.9564102564103001</v>
      </c>
      <c r="AG54" s="11">
        <v>4.9564102564103001</v>
      </c>
      <c r="AH54" s="11">
        <v>4.95</v>
      </c>
      <c r="AI54" s="11">
        <v>4.95</v>
      </c>
      <c r="AJ54" s="11">
        <v>4.95</v>
      </c>
      <c r="AK54" s="11">
        <v>4.95</v>
      </c>
      <c r="AL54" s="11">
        <v>5.1625641025641</v>
      </c>
      <c r="AM54" s="11">
        <v>5.1179487179486998</v>
      </c>
      <c r="AN54" s="11">
        <v>5.1172500000000003</v>
      </c>
      <c r="AO54" s="11">
        <v>5.1192500000000001</v>
      </c>
      <c r="AP54" s="11">
        <v>5.1100000000000003</v>
      </c>
      <c r="AQ54" s="11">
        <v>5.1282926829267996</v>
      </c>
      <c r="AR54" s="11">
        <v>5.1100000000000003</v>
      </c>
      <c r="AS54" s="11">
        <v>5.1100000000000003</v>
      </c>
      <c r="AT54" s="11">
        <v>5.1100000000000003</v>
      </c>
      <c r="AU54" s="11">
        <v>5.0999999999999996</v>
      </c>
      <c r="AV54" s="11">
        <v>5.09</v>
      </c>
      <c r="AW54" s="11">
        <v>5.1100000000000003</v>
      </c>
      <c r="AX54" s="11">
        <v>5.1100000000000003</v>
      </c>
      <c r="AY54" s="11">
        <v>5.1282926829267996</v>
      </c>
      <c r="AZ54" s="11">
        <v>5.09</v>
      </c>
      <c r="BA54" s="11">
        <v>5.0999999999999996</v>
      </c>
      <c r="BB54" s="11">
        <v>5.08</v>
      </c>
      <c r="BC54" s="11">
        <v>5.09</v>
      </c>
      <c r="BD54" s="11">
        <v>5.0999999999999996</v>
      </c>
      <c r="BE54" s="11">
        <v>5.12</v>
      </c>
      <c r="BF54" s="11">
        <v>5.67</v>
      </c>
      <c r="BG54" s="11">
        <v>5.67</v>
      </c>
      <c r="BH54" s="11">
        <v>5.67</v>
      </c>
      <c r="BI54" s="11">
        <v>5.67</v>
      </c>
      <c r="BJ54" s="11">
        <v>5.67</v>
      </c>
      <c r="BK54" s="11">
        <v>5.67</v>
      </c>
      <c r="BL54" s="11">
        <v>5.67</v>
      </c>
      <c r="BM54" s="11">
        <v>5.67</v>
      </c>
      <c r="BN54" s="12">
        <v>5.67</v>
      </c>
      <c r="BO54" s="11">
        <v>5.1644566513447003</v>
      </c>
      <c r="BP54" s="11"/>
      <c r="BQ54" s="11"/>
      <c r="BR54" s="11"/>
    </row>
    <row r="55" spans="1:70" ht="14.25" customHeight="1" x14ac:dyDescent="0.35">
      <c r="A55" s="3" t="s">
        <v>111</v>
      </c>
      <c r="B55" s="3" t="s">
        <v>60</v>
      </c>
      <c r="C55" s="10">
        <v>7290000072623</v>
      </c>
      <c r="D55" s="11">
        <v>9.23</v>
      </c>
      <c r="E55" s="11">
        <v>9.23</v>
      </c>
      <c r="F55" s="11">
        <v>8.9571794871795003</v>
      </c>
      <c r="G55" s="11">
        <v>8.5347368421052998</v>
      </c>
      <c r="H55" s="11">
        <v>8.4994736842104999</v>
      </c>
      <c r="I55" s="11">
        <v>8.0802631578947004</v>
      </c>
      <c r="J55" s="11">
        <v>8.0442105263157995</v>
      </c>
      <c r="K55" s="11">
        <v>8.0415384615385008</v>
      </c>
      <c r="L55" s="11">
        <v>8.0415384615385008</v>
      </c>
      <c r="M55" s="11">
        <v>8.0749999999999993</v>
      </c>
      <c r="N55" s="11">
        <v>8.0749999999999993</v>
      </c>
      <c r="O55" s="11">
        <v>8.0749999999999993</v>
      </c>
      <c r="P55" s="11">
        <v>8.0749999999999993</v>
      </c>
      <c r="Q55" s="11">
        <v>8.0749999999999993</v>
      </c>
      <c r="R55" s="11">
        <v>8.0695121951219999</v>
      </c>
      <c r="S55" s="11">
        <v>8.100487804878</v>
      </c>
      <c r="T55" s="11">
        <v>8.0642857142857007</v>
      </c>
      <c r="U55" s="11">
        <v>8.0666666666667002</v>
      </c>
      <c r="V55" s="11">
        <v>8.0666666666667002</v>
      </c>
      <c r="W55" s="11">
        <v>8.0642857142857007</v>
      </c>
      <c r="X55" s="11">
        <v>8.0666666666667002</v>
      </c>
      <c r="Y55" s="11">
        <v>8.0666666666667002</v>
      </c>
      <c r="Z55" s="11">
        <v>8.0666666666667002</v>
      </c>
      <c r="AA55" s="11">
        <v>8.0666666666667002</v>
      </c>
      <c r="AB55" s="11">
        <v>8.0666666666667002</v>
      </c>
      <c r="AC55" s="11">
        <v>8.0336585365853992</v>
      </c>
      <c r="AD55" s="11">
        <v>8.0356097560975996</v>
      </c>
      <c r="AE55" s="11">
        <v>8.0356097560975996</v>
      </c>
      <c r="AF55" s="11">
        <v>8.0695121951219999</v>
      </c>
      <c r="AG55" s="11">
        <v>8.0356097560975996</v>
      </c>
      <c r="AH55" s="11">
        <v>8.0356097560975996</v>
      </c>
      <c r="AI55" s="11">
        <v>8.0356097560975996</v>
      </c>
      <c r="AJ55" s="11">
        <v>8.0356097560975996</v>
      </c>
      <c r="AK55" s="11">
        <v>8.0356097560975996</v>
      </c>
      <c r="AL55" s="11">
        <v>8.0356097560975996</v>
      </c>
      <c r="AM55" s="11">
        <v>8.0356097560975996</v>
      </c>
      <c r="AN55" s="11">
        <v>8.0356097560975996</v>
      </c>
      <c r="AO55" s="11">
        <v>8.0356097560975996</v>
      </c>
      <c r="AP55" s="11">
        <v>8.0356097560975996</v>
      </c>
      <c r="AQ55" s="11">
        <v>8.0356097560975996</v>
      </c>
      <c r="AR55" s="11">
        <v>8.0356097560975996</v>
      </c>
      <c r="AS55" s="11">
        <v>8.0356097560975996</v>
      </c>
      <c r="AT55" s="11">
        <v>8.0356097560975996</v>
      </c>
      <c r="AU55" s="11">
        <v>8.0666666666667002</v>
      </c>
      <c r="AV55" s="11">
        <v>8.0666666666667002</v>
      </c>
      <c r="AW55" s="11">
        <v>8.0749999999999993</v>
      </c>
      <c r="AX55" s="11">
        <v>8.0666666666667002</v>
      </c>
      <c r="AY55" s="11">
        <v>8.0642857142857007</v>
      </c>
      <c r="AZ55" s="11">
        <v>8.0666666666667002</v>
      </c>
      <c r="BA55" s="11">
        <v>8.0666666666667002</v>
      </c>
      <c r="BB55" s="11">
        <v>8.0666666666667002</v>
      </c>
      <c r="BC55" s="11">
        <v>8.0666666666667002</v>
      </c>
      <c r="BD55" s="11">
        <v>8.0666666666667002</v>
      </c>
      <c r="BE55" s="11">
        <v>8.0666666666667002</v>
      </c>
      <c r="BF55" s="11">
        <v>9.3000000000000007</v>
      </c>
      <c r="BG55" s="11">
        <v>9.3000000000000007</v>
      </c>
      <c r="BH55" s="11">
        <v>9.3000000000000007</v>
      </c>
      <c r="BI55" s="11">
        <v>9.3000000000000007</v>
      </c>
      <c r="BJ55" s="11">
        <v>9.3000000000000007</v>
      </c>
      <c r="BK55" s="11">
        <v>9.2899999999999991</v>
      </c>
      <c r="BL55" s="11">
        <v>9.2899999999999991</v>
      </c>
      <c r="BM55" s="11">
        <v>9.2899999999999991</v>
      </c>
      <c r="BN55" s="12">
        <v>9.2899999999999991</v>
      </c>
      <c r="BO55" s="11">
        <v>8.2835708267672992</v>
      </c>
      <c r="BP55" s="11"/>
      <c r="BQ55" s="11"/>
      <c r="BR55" s="11"/>
    </row>
    <row r="56" spans="1:70" ht="14.25" customHeight="1" x14ac:dyDescent="0.35">
      <c r="A56" s="3" t="s">
        <v>111</v>
      </c>
      <c r="B56" s="3" t="s">
        <v>61</v>
      </c>
      <c r="C56" s="10">
        <v>7290000072753</v>
      </c>
      <c r="D56" s="11">
        <v>27.23641025641</v>
      </c>
      <c r="E56" s="11">
        <v>27.23641025641</v>
      </c>
      <c r="F56" s="11">
        <v>27.23641025641</v>
      </c>
      <c r="G56" s="11">
        <v>27.23641025641</v>
      </c>
      <c r="H56" s="11">
        <v>30.26</v>
      </c>
      <c r="I56" s="11">
        <v>30.28</v>
      </c>
      <c r="J56" s="11">
        <v>30.28</v>
      </c>
      <c r="K56" s="11">
        <v>30.27</v>
      </c>
      <c r="L56" s="11">
        <v>26.79027027027</v>
      </c>
      <c r="M56" s="11">
        <v>26.79027027027</v>
      </c>
      <c r="N56" s="11">
        <v>26.79027027027</v>
      </c>
      <c r="O56" s="11">
        <v>26.79027027027</v>
      </c>
      <c r="P56" s="11">
        <v>26.79027027027</v>
      </c>
      <c r="Q56" s="11">
        <v>26.79027027027</v>
      </c>
      <c r="R56" s="11">
        <v>26.831282051281999</v>
      </c>
      <c r="S56" s="11">
        <v>26.772500000000001</v>
      </c>
      <c r="T56" s="11">
        <v>26.772500000000001</v>
      </c>
      <c r="U56" s="11">
        <v>26.783000000000001</v>
      </c>
      <c r="V56" s="11">
        <v>26.783000000000001</v>
      </c>
      <c r="W56" s="11">
        <v>26.772500000000001</v>
      </c>
      <c r="X56" s="11">
        <v>26.783000000000001</v>
      </c>
      <c r="Y56" s="11">
        <v>26.783000000000001</v>
      </c>
      <c r="Z56" s="11">
        <v>26.957142857143001</v>
      </c>
      <c r="AA56" s="11">
        <v>26.957142857143001</v>
      </c>
      <c r="AB56" s="11">
        <v>26.957142857143001</v>
      </c>
      <c r="AC56" s="11">
        <v>26.949523809523999</v>
      </c>
      <c r="AD56" s="11">
        <v>26.957142857143001</v>
      </c>
      <c r="AE56" s="11">
        <v>26.957142857143001</v>
      </c>
      <c r="AF56" s="11">
        <v>26.925000000000001</v>
      </c>
      <c r="AG56" s="11">
        <v>26.925000000000001</v>
      </c>
      <c r="AH56" s="11">
        <v>26.831282051281999</v>
      </c>
      <c r="AI56" s="11">
        <v>26.925000000000001</v>
      </c>
      <c r="AJ56" s="11">
        <v>26.957142857143001</v>
      </c>
      <c r="AK56" s="11">
        <v>26.957142857143001</v>
      </c>
      <c r="AL56" s="11">
        <v>30.3</v>
      </c>
      <c r="AM56" s="11">
        <v>30.3</v>
      </c>
      <c r="AN56" s="11">
        <v>30.3</v>
      </c>
      <c r="AO56" s="11">
        <v>30.3</v>
      </c>
      <c r="AP56" s="11">
        <v>30.3</v>
      </c>
      <c r="AQ56" s="11">
        <v>30.29</v>
      </c>
      <c r="AR56" s="11">
        <v>30.29</v>
      </c>
      <c r="AS56" s="11">
        <v>30.29</v>
      </c>
      <c r="AT56" s="11">
        <v>30.29</v>
      </c>
      <c r="AU56" s="11">
        <v>30.29</v>
      </c>
      <c r="AV56" s="11">
        <v>30.29</v>
      </c>
      <c r="AW56" s="11">
        <v>30.29</v>
      </c>
      <c r="AX56" s="11">
        <v>30.3</v>
      </c>
      <c r="AY56" s="11">
        <v>30.28</v>
      </c>
      <c r="AZ56" s="11">
        <v>30.3</v>
      </c>
      <c r="BA56" s="11">
        <v>30.3</v>
      </c>
      <c r="BB56" s="11">
        <v>30.3</v>
      </c>
      <c r="BC56" s="11">
        <v>30.3</v>
      </c>
      <c r="BD56" s="11">
        <v>30.3</v>
      </c>
      <c r="BE56" s="11">
        <v>30.3</v>
      </c>
      <c r="BF56" s="11">
        <v>30.3</v>
      </c>
      <c r="BG56" s="11">
        <v>30.3</v>
      </c>
      <c r="BH56" s="11">
        <v>30.3</v>
      </c>
      <c r="BI56" s="11">
        <v>30.3</v>
      </c>
      <c r="BJ56" s="11">
        <v>30.3</v>
      </c>
      <c r="BK56" s="11">
        <v>30.3</v>
      </c>
      <c r="BL56" s="11">
        <v>30.3</v>
      </c>
      <c r="BM56" s="11">
        <v>30.3</v>
      </c>
      <c r="BN56" s="12">
        <v>30.29</v>
      </c>
      <c r="BO56" s="11">
        <v>28.655223396118998</v>
      </c>
      <c r="BP56" s="11"/>
      <c r="BQ56" s="11"/>
      <c r="BR56" s="11"/>
    </row>
    <row r="57" spans="1:70" ht="14.25" customHeight="1" x14ac:dyDescent="0.35">
      <c r="A57" s="3" t="s">
        <v>111</v>
      </c>
      <c r="B57" s="3" t="s">
        <v>62</v>
      </c>
      <c r="C57" s="10">
        <v>7290000176420</v>
      </c>
      <c r="D57" s="11">
        <v>19.899999999999999</v>
      </c>
      <c r="E57" s="11">
        <v>19.899999999999999</v>
      </c>
      <c r="F57" s="11">
        <v>19.899999999999999</v>
      </c>
      <c r="G57" s="11">
        <v>19.899999999999999</v>
      </c>
      <c r="H57" s="11">
        <v>19.899999999999999</v>
      </c>
      <c r="I57" s="11">
        <v>19.899999999999999</v>
      </c>
      <c r="J57" s="11">
        <v>19.899999999999999</v>
      </c>
      <c r="K57" s="11">
        <v>19.899999999999999</v>
      </c>
      <c r="L57" s="11">
        <v>19.899999999999999</v>
      </c>
      <c r="M57" s="11">
        <v>19.899999999999999</v>
      </c>
      <c r="N57" s="11">
        <v>19.899999999999999</v>
      </c>
      <c r="O57" s="11">
        <v>19.899999999999999</v>
      </c>
      <c r="P57" s="11">
        <v>19.899999999999999</v>
      </c>
      <c r="Q57" s="11">
        <v>19.899999999999999</v>
      </c>
      <c r="R57" s="11">
        <v>19.899999999999999</v>
      </c>
      <c r="S57" s="11">
        <v>19.899999999999999</v>
      </c>
      <c r="T57" s="11">
        <v>19.899999999999999</v>
      </c>
      <c r="U57" s="11">
        <v>19.899999999999999</v>
      </c>
      <c r="V57" s="11">
        <v>19.899999999999999</v>
      </c>
      <c r="W57" s="11">
        <v>19.899999999999999</v>
      </c>
      <c r="X57" s="11">
        <v>19.899999999999999</v>
      </c>
      <c r="Y57" s="11">
        <v>19.899999999999999</v>
      </c>
      <c r="Z57" s="11">
        <v>19.899999999999999</v>
      </c>
      <c r="AA57" s="11">
        <v>19.899999999999999</v>
      </c>
      <c r="AB57" s="11">
        <v>19.899999999999999</v>
      </c>
      <c r="AC57" s="11">
        <v>19.899999999999999</v>
      </c>
      <c r="AD57" s="11">
        <v>19.899999999999999</v>
      </c>
      <c r="AE57" s="11">
        <v>19.899999999999999</v>
      </c>
      <c r="AF57" s="11">
        <v>19.899999999999999</v>
      </c>
      <c r="AG57" s="11">
        <v>19.899999999999999</v>
      </c>
      <c r="AH57" s="11">
        <v>19.899999999999999</v>
      </c>
      <c r="AI57" s="11">
        <v>19.899999999999999</v>
      </c>
      <c r="AJ57" s="11">
        <v>19.899999999999999</v>
      </c>
      <c r="AK57" s="11">
        <v>19.899999999999999</v>
      </c>
      <c r="AL57" s="11">
        <v>19.899999999999999</v>
      </c>
      <c r="AM57" s="11">
        <v>19.899999999999999</v>
      </c>
      <c r="AN57" s="11">
        <v>19.899999999999999</v>
      </c>
      <c r="AO57" s="11">
        <v>19.899999999999999</v>
      </c>
      <c r="AP57" s="11">
        <v>19.899999999999999</v>
      </c>
      <c r="AQ57" s="11">
        <v>19.899999999999999</v>
      </c>
      <c r="AR57" s="11">
        <v>19.899999999999999</v>
      </c>
      <c r="AS57" s="11">
        <v>19.899999999999999</v>
      </c>
      <c r="AT57" s="11">
        <v>19.899999999999999</v>
      </c>
      <c r="AU57" s="11">
        <v>19.899999999999999</v>
      </c>
      <c r="AV57" s="11">
        <v>19.899999999999999</v>
      </c>
      <c r="AW57" s="11">
        <v>19.899999999999999</v>
      </c>
      <c r="AX57" s="11">
        <v>19.899999999999999</v>
      </c>
      <c r="AY57" s="11">
        <v>19.899999999999999</v>
      </c>
      <c r="AZ57" s="11">
        <v>19.899999999999999</v>
      </c>
      <c r="BA57" s="11">
        <v>19.899999999999999</v>
      </c>
      <c r="BB57" s="11">
        <v>19.899999999999999</v>
      </c>
      <c r="BC57" s="11">
        <v>19.899999999999999</v>
      </c>
      <c r="BD57" s="11">
        <v>19.899999999999999</v>
      </c>
      <c r="BE57" s="11">
        <v>19.899999999999999</v>
      </c>
      <c r="BF57" s="11">
        <v>19.899999999999999</v>
      </c>
      <c r="BG57" s="11">
        <v>19.899999999999999</v>
      </c>
      <c r="BH57" s="11">
        <v>19.899999999999999</v>
      </c>
      <c r="BI57" s="11">
        <v>19.899999999999999</v>
      </c>
      <c r="BJ57" s="11">
        <v>19.899999999999999</v>
      </c>
      <c r="BK57" s="11">
        <v>19.899999999999999</v>
      </c>
      <c r="BL57" s="11">
        <v>19.899999999999999</v>
      </c>
      <c r="BM57" s="11">
        <v>19.899999999999999</v>
      </c>
      <c r="BN57" s="12">
        <v>20.02</v>
      </c>
      <c r="BO57" s="11">
        <v>19.899999999999999</v>
      </c>
      <c r="BP57" s="11"/>
      <c r="BQ57" s="11"/>
      <c r="BR57" s="11"/>
    </row>
    <row r="58" spans="1:70" ht="14.25" customHeight="1" x14ac:dyDescent="0.35">
      <c r="A58" s="3" t="s">
        <v>111</v>
      </c>
      <c r="B58" s="3" t="s">
        <v>63</v>
      </c>
      <c r="C58" s="10">
        <v>8714599513866</v>
      </c>
      <c r="D58" s="11">
        <v>24.9</v>
      </c>
      <c r="E58" s="11">
        <v>24.9</v>
      </c>
      <c r="F58" s="11">
        <v>24.9</v>
      </c>
      <c r="G58" s="11">
        <v>24.9</v>
      </c>
      <c r="H58" s="11">
        <v>24.9</v>
      </c>
      <c r="I58" s="11">
        <v>24.9</v>
      </c>
      <c r="J58" s="11">
        <v>24.9</v>
      </c>
      <c r="K58" s="11">
        <v>24.9</v>
      </c>
      <c r="L58" s="11">
        <v>24.9</v>
      </c>
      <c r="M58" s="11">
        <v>24.9</v>
      </c>
      <c r="N58" s="11">
        <v>24.9</v>
      </c>
      <c r="O58" s="11">
        <v>24.9</v>
      </c>
      <c r="P58" s="11">
        <v>24.9</v>
      </c>
      <c r="Q58" s="11">
        <v>24.9</v>
      </c>
      <c r="R58" s="11">
        <v>24.9</v>
      </c>
      <c r="S58" s="11">
        <v>24.9</v>
      </c>
      <c r="T58" s="11">
        <v>24.9</v>
      </c>
      <c r="U58" s="11">
        <v>24.9</v>
      </c>
      <c r="V58" s="11">
        <v>24.9</v>
      </c>
      <c r="W58" s="11">
        <v>24.9</v>
      </c>
      <c r="X58" s="11">
        <v>24.9</v>
      </c>
      <c r="Y58" s="11">
        <v>24.9</v>
      </c>
      <c r="Z58" s="11">
        <v>24.9</v>
      </c>
      <c r="AA58" s="11">
        <v>24.9</v>
      </c>
      <c r="AB58" s="11">
        <v>24.9</v>
      </c>
      <c r="AC58" s="11">
        <v>24.9</v>
      </c>
      <c r="AD58" s="11">
        <v>24.9</v>
      </c>
      <c r="AE58" s="11">
        <v>24.9</v>
      </c>
      <c r="AF58" s="11">
        <v>24.9</v>
      </c>
      <c r="AG58" s="11">
        <v>24.9</v>
      </c>
      <c r="AH58" s="11">
        <v>24.9</v>
      </c>
      <c r="AI58" s="11">
        <v>24.9</v>
      </c>
      <c r="AJ58" s="11">
        <v>24.9</v>
      </c>
      <c r="AK58" s="11">
        <v>24.9</v>
      </c>
      <c r="AL58" s="11">
        <v>24.9</v>
      </c>
      <c r="AM58" s="11">
        <v>24.9</v>
      </c>
      <c r="AN58" s="11">
        <v>24.9</v>
      </c>
      <c r="AO58" s="11">
        <v>24.9</v>
      </c>
      <c r="AP58" s="11">
        <v>24.9</v>
      </c>
      <c r="AQ58" s="11">
        <v>24.9</v>
      </c>
      <c r="AR58" s="11">
        <v>24.9</v>
      </c>
      <c r="AS58" s="11">
        <v>24.9</v>
      </c>
      <c r="AT58" s="11">
        <v>24.9</v>
      </c>
      <c r="AU58" s="11">
        <v>24.9</v>
      </c>
      <c r="AV58" s="11">
        <v>24.9</v>
      </c>
      <c r="AW58" s="11">
        <v>24.9</v>
      </c>
      <c r="AX58" s="11">
        <v>24.9</v>
      </c>
      <c r="AY58" s="11">
        <v>24.9</v>
      </c>
      <c r="AZ58" s="11">
        <v>24.9</v>
      </c>
      <c r="BA58" s="11">
        <v>24.9</v>
      </c>
      <c r="BB58" s="11">
        <v>24.9</v>
      </c>
      <c r="BC58" s="11">
        <v>24.9</v>
      </c>
      <c r="BD58" s="11">
        <v>24.9</v>
      </c>
      <c r="BE58" s="11">
        <v>24.9</v>
      </c>
      <c r="BF58" s="11">
        <v>24.9</v>
      </c>
      <c r="BG58" s="11">
        <v>24.9</v>
      </c>
      <c r="BH58" s="11">
        <v>24.9</v>
      </c>
      <c r="BI58" s="11">
        <v>24.9</v>
      </c>
      <c r="BJ58" s="11">
        <v>24.9</v>
      </c>
      <c r="BK58" s="11">
        <v>24.9</v>
      </c>
      <c r="BL58" s="11">
        <v>24.9</v>
      </c>
      <c r="BM58" s="11">
        <v>24.9</v>
      </c>
      <c r="BN58" s="12">
        <v>24.9</v>
      </c>
      <c r="BO58" s="11">
        <v>24.9</v>
      </c>
      <c r="BP58" s="11"/>
      <c r="BQ58" s="11"/>
      <c r="BR58" s="11"/>
    </row>
    <row r="59" spans="1:70" ht="14.25" customHeight="1" x14ac:dyDescent="0.35">
      <c r="A59" s="3" t="s">
        <v>111</v>
      </c>
      <c r="B59" s="3" t="s">
        <v>64</v>
      </c>
      <c r="C59" s="10">
        <v>7290000347752</v>
      </c>
      <c r="D59" s="11">
        <v>22.9</v>
      </c>
      <c r="E59" s="11">
        <v>22.9</v>
      </c>
      <c r="F59" s="11">
        <v>22.9</v>
      </c>
      <c r="G59" s="11">
        <v>22.9</v>
      </c>
      <c r="H59" s="11">
        <v>22.9</v>
      </c>
      <c r="I59" s="11">
        <v>22.9</v>
      </c>
      <c r="J59" s="11">
        <v>22.9</v>
      </c>
      <c r="K59" s="11">
        <v>22.9</v>
      </c>
      <c r="L59" s="11">
        <v>22.9</v>
      </c>
      <c r="M59" s="11">
        <v>21.27</v>
      </c>
      <c r="N59" s="11">
        <v>21.11</v>
      </c>
      <c r="O59" s="11">
        <v>21.11</v>
      </c>
      <c r="P59" s="11">
        <v>20.9</v>
      </c>
      <c r="Q59" s="11">
        <v>20.9</v>
      </c>
      <c r="R59" s="11">
        <v>20.9</v>
      </c>
      <c r="S59" s="11">
        <v>20.93</v>
      </c>
      <c r="T59" s="11">
        <v>20.93</v>
      </c>
      <c r="U59" s="11">
        <v>20.9</v>
      </c>
      <c r="V59" s="11">
        <v>20.9</v>
      </c>
      <c r="W59" s="11">
        <v>20.93</v>
      </c>
      <c r="X59" s="11">
        <v>20.9</v>
      </c>
      <c r="Y59" s="11">
        <v>20.9</v>
      </c>
      <c r="Z59" s="11">
        <v>20.9</v>
      </c>
      <c r="AA59" s="11">
        <v>20.9</v>
      </c>
      <c r="AB59" s="11">
        <v>20.9</v>
      </c>
      <c r="AC59" s="11">
        <v>20.93</v>
      </c>
      <c r="AD59" s="11">
        <v>20.9</v>
      </c>
      <c r="AE59" s="11">
        <v>20.9</v>
      </c>
      <c r="AF59" s="11">
        <v>20.9</v>
      </c>
      <c r="AG59" s="11">
        <v>20.9</v>
      </c>
      <c r="AH59" s="11">
        <v>20.9</v>
      </c>
      <c r="AI59" s="11">
        <v>20.9</v>
      </c>
      <c r="AJ59" s="11">
        <v>20.9</v>
      </c>
      <c r="AK59" s="11">
        <v>20.9</v>
      </c>
      <c r="AL59" s="11">
        <v>20.9</v>
      </c>
      <c r="AM59" s="11">
        <v>20.9</v>
      </c>
      <c r="AN59" s="11">
        <v>22.64</v>
      </c>
      <c r="AO59" s="11">
        <v>22.8</v>
      </c>
      <c r="AP59" s="11">
        <v>22.8</v>
      </c>
      <c r="AQ59" s="11">
        <v>22.8</v>
      </c>
      <c r="AR59" s="11">
        <v>22.8</v>
      </c>
      <c r="AS59" s="11">
        <v>22.8</v>
      </c>
      <c r="AT59" s="11">
        <v>22.85</v>
      </c>
      <c r="AU59" s="11">
        <v>22.9</v>
      </c>
      <c r="AV59" s="11">
        <v>22.9</v>
      </c>
      <c r="AW59" s="11">
        <v>22.9</v>
      </c>
      <c r="AX59" s="11">
        <v>22.9</v>
      </c>
      <c r="AY59" s="11">
        <v>22.85</v>
      </c>
      <c r="AZ59" s="11">
        <v>22.9</v>
      </c>
      <c r="BA59" s="11">
        <v>22.9</v>
      </c>
      <c r="BB59" s="11">
        <v>22.9</v>
      </c>
      <c r="BC59" s="11">
        <v>22.9</v>
      </c>
      <c r="BD59" s="11">
        <v>22.9</v>
      </c>
      <c r="BE59" s="11">
        <v>22.9</v>
      </c>
      <c r="BF59" s="11">
        <v>22.9</v>
      </c>
      <c r="BG59" s="11">
        <v>22.9</v>
      </c>
      <c r="BH59" s="11">
        <v>22.9</v>
      </c>
      <c r="BI59" s="11">
        <v>22.9</v>
      </c>
      <c r="BJ59" s="11">
        <v>22.9</v>
      </c>
      <c r="BK59" s="11">
        <v>22.9</v>
      </c>
      <c r="BL59" s="11">
        <v>22.9</v>
      </c>
      <c r="BM59" s="11">
        <v>20.524999999999999</v>
      </c>
      <c r="BN59" s="12">
        <v>21.9</v>
      </c>
      <c r="BO59" s="11">
        <v>21.991532258065</v>
      </c>
      <c r="BP59" s="11"/>
      <c r="BQ59" s="11"/>
      <c r="BR59" s="11"/>
    </row>
    <row r="60" spans="1:70" ht="14.25" customHeight="1" x14ac:dyDescent="0.35">
      <c r="A60" s="3" t="s">
        <v>111</v>
      </c>
      <c r="B60" s="3" t="s">
        <v>65</v>
      </c>
      <c r="C60" s="10">
        <v>7290000104836</v>
      </c>
      <c r="D60" s="11">
        <v>13.29</v>
      </c>
      <c r="E60" s="11">
        <v>12.9</v>
      </c>
      <c r="F60" s="11">
        <v>12.9</v>
      </c>
      <c r="G60" s="11">
        <v>12.9</v>
      </c>
      <c r="H60" s="11">
        <v>12.9</v>
      </c>
      <c r="I60" s="11">
        <v>12.9</v>
      </c>
      <c r="J60" s="11">
        <v>12.9</v>
      </c>
      <c r="K60" s="11">
        <v>12.9</v>
      </c>
      <c r="L60" s="11">
        <v>12.9</v>
      </c>
      <c r="M60" s="11">
        <v>12.9</v>
      </c>
      <c r="N60" s="11">
        <v>12.9</v>
      </c>
      <c r="O60" s="11">
        <v>12.9</v>
      </c>
      <c r="P60" s="11">
        <v>11.9</v>
      </c>
      <c r="Q60" s="11">
        <v>11.41</v>
      </c>
      <c r="R60" s="11">
        <v>11.46</v>
      </c>
      <c r="S60" s="11">
        <v>11.3</v>
      </c>
      <c r="T60" s="11">
        <v>11.26</v>
      </c>
      <c r="U60" s="11">
        <v>11.04</v>
      </c>
      <c r="V60" s="11">
        <v>11.17</v>
      </c>
      <c r="W60" s="11">
        <v>11.48</v>
      </c>
      <c r="X60" s="11">
        <v>11.12</v>
      </c>
      <c r="Y60" s="11">
        <v>11.1</v>
      </c>
      <c r="Z60" s="11">
        <v>11.07</v>
      </c>
      <c r="AA60" s="11">
        <v>11.07</v>
      </c>
      <c r="AB60" s="11">
        <v>11.04</v>
      </c>
      <c r="AC60" s="11">
        <v>11.39</v>
      </c>
      <c r="AD60" s="11">
        <v>11.1</v>
      </c>
      <c r="AE60" s="11">
        <v>11.1</v>
      </c>
      <c r="AF60" s="11">
        <v>11.04</v>
      </c>
      <c r="AG60" s="11">
        <v>11.04</v>
      </c>
      <c r="AH60" s="11">
        <v>10.98</v>
      </c>
      <c r="AI60" s="11">
        <v>10.98</v>
      </c>
      <c r="AJ60" s="11">
        <v>11.01</v>
      </c>
      <c r="AK60" s="11">
        <v>10.96</v>
      </c>
      <c r="AL60" s="11">
        <v>10.96</v>
      </c>
      <c r="AM60" s="11">
        <v>10.96</v>
      </c>
      <c r="AN60" s="11">
        <v>10.93</v>
      </c>
      <c r="AO60" s="11">
        <v>10.98</v>
      </c>
      <c r="AP60" s="11">
        <v>10.98</v>
      </c>
      <c r="AQ60" s="11">
        <v>11.05</v>
      </c>
      <c r="AR60" s="11">
        <v>11.05</v>
      </c>
      <c r="AS60" s="11">
        <v>11.01</v>
      </c>
      <c r="AT60" s="11">
        <v>10.96</v>
      </c>
      <c r="AU60" s="11">
        <v>10.98</v>
      </c>
      <c r="AV60" s="11">
        <v>10.98</v>
      </c>
      <c r="AW60" s="11">
        <v>11.01</v>
      </c>
      <c r="AX60" s="11">
        <v>11.05</v>
      </c>
      <c r="AY60" s="11">
        <v>10.9</v>
      </c>
      <c r="AZ60" s="11">
        <v>10.96</v>
      </c>
      <c r="BA60" s="11">
        <v>10.93</v>
      </c>
      <c r="BB60" s="11">
        <v>10.96</v>
      </c>
      <c r="BC60" s="11">
        <v>10.98</v>
      </c>
      <c r="BD60" s="11">
        <v>10.98</v>
      </c>
      <c r="BE60" s="11">
        <v>10.9</v>
      </c>
      <c r="BF60" s="11">
        <v>16.809999999999999</v>
      </c>
      <c r="BG60" s="11">
        <v>17.93</v>
      </c>
      <c r="BH60" s="11">
        <v>17.989999999999998</v>
      </c>
      <c r="BI60" s="11">
        <v>18.350000000000001</v>
      </c>
      <c r="BJ60" s="11">
        <v>19.239999999999998</v>
      </c>
      <c r="BK60" s="11">
        <v>19.46</v>
      </c>
      <c r="BL60" s="11">
        <v>19.46</v>
      </c>
      <c r="BM60" s="11">
        <v>19.899999999999999</v>
      </c>
      <c r="BN60" s="12">
        <v>19.899999999999999</v>
      </c>
      <c r="BO60" s="11">
        <v>12.417096774194</v>
      </c>
      <c r="BP60" s="11"/>
      <c r="BQ60" s="11"/>
      <c r="BR60" s="11"/>
    </row>
    <row r="61" spans="1:70" ht="14.25" customHeight="1" x14ac:dyDescent="0.35">
      <c r="A61" s="3" t="s">
        <v>111</v>
      </c>
      <c r="B61" s="3" t="s">
        <v>66</v>
      </c>
      <c r="C61" s="10">
        <v>7290000107295</v>
      </c>
      <c r="D61" s="11">
        <v>19.22</v>
      </c>
      <c r="E61" s="11">
        <v>18.899999999999999</v>
      </c>
      <c r="F61" s="11">
        <v>18.899999999999999</v>
      </c>
      <c r="G61" s="11">
        <v>18.899999999999999</v>
      </c>
      <c r="H61" s="11">
        <v>18.899999999999999</v>
      </c>
      <c r="I61" s="11">
        <v>18.899999999999999</v>
      </c>
      <c r="J61" s="11">
        <v>18.899999999999999</v>
      </c>
      <c r="K61" s="11">
        <v>18.899999999999999</v>
      </c>
      <c r="L61" s="11">
        <v>18.899999999999999</v>
      </c>
      <c r="M61" s="11">
        <v>18.899999999999999</v>
      </c>
      <c r="N61" s="11">
        <v>18.899999999999999</v>
      </c>
      <c r="O61" s="11">
        <v>18.899999999999999</v>
      </c>
      <c r="P61" s="11">
        <v>18.824999999999999</v>
      </c>
      <c r="Q61" s="11">
        <v>18.774999999999999</v>
      </c>
      <c r="R61" s="11">
        <v>18.778787878787998</v>
      </c>
      <c r="S61" s="11">
        <v>18.797575757575999</v>
      </c>
      <c r="T61" s="11">
        <v>18.781176470588001</v>
      </c>
      <c r="U61" s="11">
        <v>18.774285714285998</v>
      </c>
      <c r="V61" s="11">
        <v>18.774285714285998</v>
      </c>
      <c r="W61" s="11">
        <v>18.785428571429001</v>
      </c>
      <c r="X61" s="11">
        <v>18.774285714285998</v>
      </c>
      <c r="Y61" s="11">
        <v>18.774285714285998</v>
      </c>
      <c r="Z61" s="11">
        <v>18.774285714285998</v>
      </c>
      <c r="AA61" s="11">
        <v>18.77027027027</v>
      </c>
      <c r="AB61" s="11">
        <v>18.766666666667</v>
      </c>
      <c r="AC61" s="11">
        <v>18.774594594595001</v>
      </c>
      <c r="AD61" s="11">
        <v>18.764864864865</v>
      </c>
      <c r="AE61" s="11">
        <v>18.761111111110999</v>
      </c>
      <c r="AF61" s="11">
        <v>18.77027027027</v>
      </c>
      <c r="AG61" s="11">
        <v>18.764864864865</v>
      </c>
      <c r="AH61" s="11">
        <v>18.768421052632</v>
      </c>
      <c r="AI61" s="11">
        <v>18.768421052632</v>
      </c>
      <c r="AJ61" s="11">
        <v>18.899999999999999</v>
      </c>
      <c r="AK61" s="11">
        <v>18.899999999999999</v>
      </c>
      <c r="AL61" s="11">
        <v>18.899999999999999</v>
      </c>
      <c r="AM61" s="11">
        <v>18.899999999999999</v>
      </c>
      <c r="AN61" s="11">
        <v>18.899999999999999</v>
      </c>
      <c r="AO61" s="11">
        <v>18.899999999999999</v>
      </c>
      <c r="AP61" s="11">
        <v>18.899999999999999</v>
      </c>
      <c r="AQ61" s="11">
        <v>18.899999999999999</v>
      </c>
      <c r="AR61" s="11">
        <v>18.899999999999999</v>
      </c>
      <c r="AS61" s="11">
        <v>18.899999999999999</v>
      </c>
      <c r="AT61" s="11">
        <v>18.899999999999999</v>
      </c>
      <c r="AU61" s="11">
        <v>18.899999999999999</v>
      </c>
      <c r="AV61" s="11">
        <v>18.899999999999999</v>
      </c>
      <c r="AW61" s="11">
        <v>18.899999999999999</v>
      </c>
      <c r="AX61" s="11">
        <v>18.899999999999999</v>
      </c>
      <c r="AY61" s="11">
        <v>18.899999999999999</v>
      </c>
      <c r="AZ61" s="11">
        <v>18.899999999999999</v>
      </c>
      <c r="BA61" s="11">
        <v>18.899999999999999</v>
      </c>
      <c r="BB61" s="11">
        <v>18.899999999999999</v>
      </c>
      <c r="BC61" s="11">
        <v>18.899999999999999</v>
      </c>
      <c r="BD61" s="11">
        <v>18.899999999999999</v>
      </c>
      <c r="BE61" s="11">
        <v>18.899999999999999</v>
      </c>
      <c r="BF61" s="11">
        <v>22.67</v>
      </c>
      <c r="BG61" s="11">
        <v>23.36</v>
      </c>
      <c r="BH61" s="11">
        <v>23.57</v>
      </c>
      <c r="BI61" s="11">
        <v>23.9</v>
      </c>
      <c r="BJ61" s="11">
        <v>24.39</v>
      </c>
      <c r="BK61" s="11">
        <v>24.55</v>
      </c>
      <c r="BL61" s="11">
        <v>24.55</v>
      </c>
      <c r="BM61" s="11">
        <v>24.9</v>
      </c>
      <c r="BN61" s="12">
        <v>24.9</v>
      </c>
      <c r="BO61" s="11">
        <v>19.521514225770002</v>
      </c>
      <c r="BP61" s="11"/>
      <c r="BQ61" s="11"/>
      <c r="BR61" s="11"/>
    </row>
    <row r="62" spans="1:70" ht="14.25" customHeight="1" x14ac:dyDescent="0.35">
      <c r="A62" s="3" t="s">
        <v>111</v>
      </c>
      <c r="B62" s="3" t="s">
        <v>67</v>
      </c>
      <c r="C62" s="10">
        <v>7290000207162</v>
      </c>
      <c r="D62" s="11">
        <v>1.75</v>
      </c>
      <c r="E62" s="11">
        <v>1.75</v>
      </c>
      <c r="F62" s="11">
        <v>1.68</v>
      </c>
      <c r="G62" s="11">
        <v>1.67</v>
      </c>
      <c r="H62" s="11">
        <v>1.67</v>
      </c>
      <c r="I62" s="11">
        <v>1.67</v>
      </c>
      <c r="J62" s="11">
        <v>1.67</v>
      </c>
      <c r="K62" s="11">
        <v>1.67</v>
      </c>
      <c r="L62" s="11">
        <v>1.67</v>
      </c>
      <c r="M62" s="11">
        <v>1.67</v>
      </c>
      <c r="N62" s="11">
        <v>1.67</v>
      </c>
      <c r="O62" s="11">
        <v>1.67</v>
      </c>
      <c r="P62" s="11">
        <v>1.67</v>
      </c>
      <c r="Q62" s="11">
        <v>1.67</v>
      </c>
      <c r="R62" s="11">
        <v>1.67</v>
      </c>
      <c r="S62" s="11">
        <v>1.69075</v>
      </c>
      <c r="T62" s="11">
        <v>1.67</v>
      </c>
      <c r="U62" s="11">
        <v>1.67</v>
      </c>
      <c r="V62" s="11">
        <v>1.67</v>
      </c>
      <c r="W62" s="11">
        <v>1.67</v>
      </c>
      <c r="X62" s="11">
        <v>1.67</v>
      </c>
      <c r="Y62" s="11">
        <v>1.67</v>
      </c>
      <c r="Z62" s="11">
        <v>1.67</v>
      </c>
      <c r="AA62" s="11">
        <v>1.67</v>
      </c>
      <c r="AB62" s="11">
        <v>1.67</v>
      </c>
      <c r="AC62" s="11">
        <v>1.67</v>
      </c>
      <c r="AD62" s="11">
        <v>1.67</v>
      </c>
      <c r="AE62" s="11">
        <v>1.67</v>
      </c>
      <c r="AF62" s="11">
        <v>1.6912820512821001</v>
      </c>
      <c r="AG62" s="11">
        <v>1.67</v>
      </c>
      <c r="AH62" s="11">
        <v>1.67</v>
      </c>
      <c r="AI62" s="11">
        <v>1.67</v>
      </c>
      <c r="AJ62" s="11">
        <v>2.5</v>
      </c>
      <c r="AK62" s="11">
        <v>2.5</v>
      </c>
      <c r="AL62" s="11">
        <v>1.7875000000000001</v>
      </c>
      <c r="AM62" s="11">
        <v>1.75</v>
      </c>
      <c r="AN62" s="11">
        <v>1.75</v>
      </c>
      <c r="AO62" s="11">
        <v>1.75</v>
      </c>
      <c r="AP62" s="11">
        <v>1.75</v>
      </c>
      <c r="AQ62" s="11">
        <v>1.75</v>
      </c>
      <c r="AR62" s="11">
        <v>1.75</v>
      </c>
      <c r="AS62" s="11">
        <v>1.75</v>
      </c>
      <c r="AT62" s="11">
        <v>1.75</v>
      </c>
      <c r="AU62" s="11">
        <v>1.75</v>
      </c>
      <c r="AV62" s="11">
        <v>1.75</v>
      </c>
      <c r="AW62" s="11">
        <v>1.75</v>
      </c>
      <c r="AX62" s="11">
        <v>1.75</v>
      </c>
      <c r="AY62" s="11">
        <v>1.7692307692308</v>
      </c>
      <c r="AZ62" s="11">
        <v>1.75</v>
      </c>
      <c r="BA62" s="11">
        <v>1.75</v>
      </c>
      <c r="BB62" s="11">
        <v>1.76875</v>
      </c>
      <c r="BC62" s="11">
        <v>1.75</v>
      </c>
      <c r="BD62" s="11">
        <v>1.75</v>
      </c>
      <c r="BE62" s="11">
        <v>1.75</v>
      </c>
      <c r="BF62" s="11">
        <v>1.88</v>
      </c>
      <c r="BG62" s="11">
        <v>1.88</v>
      </c>
      <c r="BH62" s="11">
        <v>1.88</v>
      </c>
      <c r="BI62" s="11">
        <v>1.88</v>
      </c>
      <c r="BJ62" s="11">
        <v>1.88</v>
      </c>
      <c r="BK62" s="11">
        <v>1.88</v>
      </c>
      <c r="BL62" s="11">
        <v>1.88</v>
      </c>
      <c r="BM62" s="11">
        <v>1.88</v>
      </c>
      <c r="BN62" s="12">
        <v>1.88</v>
      </c>
      <c r="BO62" s="11">
        <v>1.7543147229114999</v>
      </c>
      <c r="BP62" s="11"/>
      <c r="BQ62" s="11"/>
      <c r="BR62" s="11"/>
    </row>
    <row r="63" spans="1:70" ht="14.25" customHeight="1" x14ac:dyDescent="0.35">
      <c r="A63" s="3" t="s">
        <v>111</v>
      </c>
      <c r="B63" s="3" t="s">
        <v>68</v>
      </c>
      <c r="C63" s="10">
        <v>7290005287206</v>
      </c>
      <c r="D63" s="11">
        <v>23.24</v>
      </c>
      <c r="E63" s="11">
        <v>23.23</v>
      </c>
      <c r="F63" s="11">
        <v>23.23</v>
      </c>
      <c r="G63" s="11">
        <v>23.24</v>
      </c>
      <c r="H63" s="11">
        <v>23.22</v>
      </c>
      <c r="I63" s="11">
        <v>23.22</v>
      </c>
      <c r="J63" s="11">
        <v>23.28380952381</v>
      </c>
      <c r="K63" s="11">
        <v>23.23</v>
      </c>
      <c r="L63" s="11">
        <v>23.23</v>
      </c>
      <c r="M63" s="11">
        <v>23.23</v>
      </c>
      <c r="N63" s="11">
        <v>23.24</v>
      </c>
      <c r="O63" s="11">
        <v>23.24</v>
      </c>
      <c r="P63" s="11">
        <v>23.24</v>
      </c>
      <c r="Q63" s="11">
        <v>23.23</v>
      </c>
      <c r="R63" s="11">
        <v>23.23</v>
      </c>
      <c r="S63" s="11">
        <v>23.302857142857</v>
      </c>
      <c r="T63" s="11">
        <v>23.23</v>
      </c>
      <c r="U63" s="11">
        <v>23.22</v>
      </c>
      <c r="V63" s="11">
        <v>23.22</v>
      </c>
      <c r="W63" s="11">
        <v>23.22</v>
      </c>
      <c r="X63" s="11">
        <v>23.28380952381</v>
      </c>
      <c r="Y63" s="11">
        <v>23.23</v>
      </c>
      <c r="Z63" s="11">
        <v>23.23</v>
      </c>
      <c r="AA63" s="11">
        <v>23.22</v>
      </c>
      <c r="AB63" s="11">
        <v>23.22</v>
      </c>
      <c r="AC63" s="11">
        <v>23.2</v>
      </c>
      <c r="AD63" s="11">
        <v>23.2</v>
      </c>
      <c r="AE63" s="11">
        <v>23.21</v>
      </c>
      <c r="AF63" s="11">
        <v>23.296749999999999</v>
      </c>
      <c r="AG63" s="11">
        <v>23.23</v>
      </c>
      <c r="AH63" s="11">
        <v>23.23</v>
      </c>
      <c r="AI63" s="11">
        <v>23.295121951220001</v>
      </c>
      <c r="AJ63" s="11">
        <v>23.24</v>
      </c>
      <c r="AK63" s="11">
        <v>23.24</v>
      </c>
      <c r="AL63" s="11">
        <v>23.24</v>
      </c>
      <c r="AM63" s="11">
        <v>23.24</v>
      </c>
      <c r="AN63" s="11">
        <v>23.25</v>
      </c>
      <c r="AO63" s="11">
        <v>23.24</v>
      </c>
      <c r="AP63" s="11">
        <v>23.24</v>
      </c>
      <c r="AQ63" s="11">
        <v>23.24</v>
      </c>
      <c r="AR63" s="11">
        <v>23.24</v>
      </c>
      <c r="AS63" s="11">
        <v>23.24</v>
      </c>
      <c r="AT63" s="11">
        <v>23.24</v>
      </c>
      <c r="AU63" s="11">
        <v>23.24</v>
      </c>
      <c r="AV63" s="11">
        <v>23.295121951220001</v>
      </c>
      <c r="AW63" s="11">
        <v>23.24</v>
      </c>
      <c r="AX63" s="11">
        <v>23.24</v>
      </c>
      <c r="AY63" s="11">
        <v>23.22</v>
      </c>
      <c r="AZ63" s="11">
        <v>23.24</v>
      </c>
      <c r="BA63" s="11">
        <v>23.22</v>
      </c>
      <c r="BB63" s="11">
        <v>23.24</v>
      </c>
      <c r="BC63" s="11">
        <v>23.23</v>
      </c>
      <c r="BD63" s="11">
        <v>23.23</v>
      </c>
      <c r="BE63" s="11">
        <v>23.23</v>
      </c>
      <c r="BF63" s="11">
        <v>25.9</v>
      </c>
      <c r="BG63" s="11">
        <v>25.9</v>
      </c>
      <c r="BH63" s="11">
        <v>25.9</v>
      </c>
      <c r="BI63" s="11">
        <v>25.9</v>
      </c>
      <c r="BJ63" s="11">
        <v>25.746153846154002</v>
      </c>
      <c r="BK63" s="11">
        <v>25.130769230769001</v>
      </c>
      <c r="BL63" s="11">
        <v>25.105128205128</v>
      </c>
      <c r="BM63" s="11">
        <v>24.952631578946999</v>
      </c>
      <c r="BN63" s="12">
        <v>24.9</v>
      </c>
      <c r="BO63" s="11">
        <v>23.538421821837002</v>
      </c>
      <c r="BP63" s="11"/>
      <c r="BQ63" s="11"/>
      <c r="BR63" s="11"/>
    </row>
    <row r="64" spans="1:70" ht="14.25" customHeight="1" x14ac:dyDescent="0.35">
      <c r="A64" s="3" t="s">
        <v>111</v>
      </c>
      <c r="B64" s="3" t="s">
        <v>69</v>
      </c>
      <c r="C64" s="10">
        <v>7290010429554</v>
      </c>
      <c r="D64" s="11">
        <v>32.9</v>
      </c>
      <c r="E64" s="11">
        <v>32.9</v>
      </c>
      <c r="F64" s="11">
        <v>32.9</v>
      </c>
      <c r="G64" s="11">
        <v>32.9</v>
      </c>
      <c r="H64" s="11">
        <v>32.9</v>
      </c>
      <c r="I64" s="11">
        <v>32.9</v>
      </c>
      <c r="J64" s="11">
        <v>32.9</v>
      </c>
      <c r="K64" s="11">
        <v>32.9</v>
      </c>
      <c r="L64" s="11">
        <v>30.148717948718001</v>
      </c>
      <c r="M64" s="11">
        <v>30</v>
      </c>
      <c r="N64" s="11">
        <v>30</v>
      </c>
      <c r="O64" s="11">
        <v>30</v>
      </c>
      <c r="P64" s="11">
        <v>30</v>
      </c>
      <c r="Q64" s="11">
        <v>30</v>
      </c>
      <c r="R64" s="11">
        <v>30</v>
      </c>
      <c r="S64" s="11">
        <v>30.078378378378002</v>
      </c>
      <c r="T64" s="11">
        <v>30</v>
      </c>
      <c r="U64" s="11">
        <v>30</v>
      </c>
      <c r="V64" s="11">
        <v>30</v>
      </c>
      <c r="W64" s="11">
        <v>30</v>
      </c>
      <c r="X64" s="11">
        <v>30</v>
      </c>
      <c r="Y64" s="11">
        <v>30</v>
      </c>
      <c r="Z64" s="11">
        <v>30</v>
      </c>
      <c r="AA64" s="11">
        <v>30</v>
      </c>
      <c r="AB64" s="11">
        <v>30</v>
      </c>
      <c r="AC64" s="11">
        <v>30</v>
      </c>
      <c r="AD64" s="11">
        <v>30</v>
      </c>
      <c r="AE64" s="11">
        <v>30</v>
      </c>
      <c r="AF64" s="11">
        <v>30</v>
      </c>
      <c r="AG64" s="11">
        <v>30</v>
      </c>
      <c r="AH64" s="11">
        <v>30</v>
      </c>
      <c r="AI64" s="11">
        <v>30</v>
      </c>
      <c r="AJ64" s="11">
        <v>32.9</v>
      </c>
      <c r="AK64" s="11">
        <v>32.9</v>
      </c>
      <c r="AL64" s="11">
        <v>32.9</v>
      </c>
      <c r="AM64" s="11">
        <v>32.9</v>
      </c>
      <c r="AN64" s="11">
        <v>32.9</v>
      </c>
      <c r="AO64" s="11">
        <v>32.9</v>
      </c>
      <c r="AP64" s="11">
        <v>32.9</v>
      </c>
      <c r="AQ64" s="11">
        <v>32.9</v>
      </c>
      <c r="AR64" s="11">
        <v>32.9</v>
      </c>
      <c r="AS64" s="11">
        <v>32.9</v>
      </c>
      <c r="AT64" s="11">
        <v>32.9</v>
      </c>
      <c r="AU64" s="11">
        <v>32.9</v>
      </c>
      <c r="AV64" s="11">
        <v>32.9</v>
      </c>
      <c r="AW64" s="11">
        <v>32.9</v>
      </c>
      <c r="AX64" s="11">
        <v>32.9</v>
      </c>
      <c r="AY64" s="11">
        <v>32.9</v>
      </c>
      <c r="AZ64" s="11">
        <v>32.9</v>
      </c>
      <c r="BA64" s="11">
        <v>32.9</v>
      </c>
      <c r="BB64" s="11">
        <v>32.9</v>
      </c>
      <c r="BC64" s="11">
        <v>32.9</v>
      </c>
      <c r="BD64" s="11">
        <v>32.9</v>
      </c>
      <c r="BE64" s="11">
        <v>32.9</v>
      </c>
      <c r="BF64" s="11">
        <v>32.9</v>
      </c>
      <c r="BG64" s="11">
        <v>32.9</v>
      </c>
      <c r="BH64" s="11"/>
      <c r="BI64" s="11"/>
      <c r="BJ64" s="11"/>
      <c r="BK64" s="11">
        <v>32.9</v>
      </c>
      <c r="BL64" s="11">
        <v>32.9</v>
      </c>
      <c r="BM64" s="11">
        <v>32.9</v>
      </c>
      <c r="BN64" s="12">
        <v>32.9</v>
      </c>
      <c r="BO64" s="11">
        <v>31.724188073341001</v>
      </c>
      <c r="BP64" s="11"/>
      <c r="BQ64" s="11"/>
      <c r="BR64" s="11"/>
    </row>
    <row r="65" spans="1:70" ht="14.25" customHeight="1" x14ac:dyDescent="0.35">
      <c r="A65" s="3" t="s">
        <v>111</v>
      </c>
      <c r="B65" s="3" t="s">
        <v>70</v>
      </c>
      <c r="C65" s="10">
        <v>7290000416021</v>
      </c>
      <c r="D65" s="11">
        <v>10</v>
      </c>
      <c r="E65" s="11">
        <v>10</v>
      </c>
      <c r="F65" s="11">
        <v>10</v>
      </c>
      <c r="G65" s="11">
        <v>10</v>
      </c>
      <c r="H65" s="11">
        <v>10</v>
      </c>
      <c r="I65" s="11">
        <v>10</v>
      </c>
      <c r="J65" s="11">
        <v>10</v>
      </c>
      <c r="K65" s="11">
        <v>10</v>
      </c>
      <c r="L65" s="11">
        <v>10</v>
      </c>
      <c r="M65" s="11">
        <v>10</v>
      </c>
      <c r="N65" s="11">
        <v>10</v>
      </c>
      <c r="O65" s="11">
        <v>10</v>
      </c>
      <c r="P65" s="11">
        <v>12.126190476190001</v>
      </c>
      <c r="Q65" s="11">
        <v>10.055952380952</v>
      </c>
      <c r="R65" s="11">
        <v>10</v>
      </c>
      <c r="S65" s="11">
        <v>10.055952380952</v>
      </c>
      <c r="T65" s="11">
        <v>10</v>
      </c>
      <c r="U65" s="11">
        <v>10</v>
      </c>
      <c r="V65" s="11">
        <v>10.057073170732</v>
      </c>
      <c r="W65" s="11">
        <v>10</v>
      </c>
      <c r="X65" s="11">
        <v>10</v>
      </c>
      <c r="Y65" s="11">
        <v>10</v>
      </c>
      <c r="Z65" s="11">
        <v>10</v>
      </c>
      <c r="AA65" s="11">
        <v>10</v>
      </c>
      <c r="AB65" s="11">
        <v>10</v>
      </c>
      <c r="AC65" s="11">
        <v>10</v>
      </c>
      <c r="AD65" s="11">
        <v>10</v>
      </c>
      <c r="AE65" s="11">
        <v>10</v>
      </c>
      <c r="AF65" s="11">
        <v>10.057073170732</v>
      </c>
      <c r="AG65" s="11">
        <v>10</v>
      </c>
      <c r="AH65" s="11">
        <v>10</v>
      </c>
      <c r="AI65" s="11">
        <v>10</v>
      </c>
      <c r="AJ65" s="11">
        <v>10</v>
      </c>
      <c r="AK65" s="11">
        <v>10</v>
      </c>
      <c r="AL65" s="11">
        <v>10</v>
      </c>
      <c r="AM65" s="11">
        <v>10</v>
      </c>
      <c r="AN65" s="11">
        <v>10</v>
      </c>
      <c r="AO65" s="11">
        <v>10</v>
      </c>
      <c r="AP65" s="11">
        <v>10</v>
      </c>
      <c r="AQ65" s="11">
        <v>10</v>
      </c>
      <c r="AR65" s="11">
        <v>10</v>
      </c>
      <c r="AS65" s="11">
        <v>10</v>
      </c>
      <c r="AT65" s="11">
        <v>10</v>
      </c>
      <c r="AU65" s="11">
        <v>10</v>
      </c>
      <c r="AV65" s="11">
        <v>10</v>
      </c>
      <c r="AW65" s="11">
        <v>10</v>
      </c>
      <c r="AX65" s="11">
        <v>10</v>
      </c>
      <c r="AY65" s="11">
        <v>10</v>
      </c>
      <c r="AZ65" s="11">
        <v>10</v>
      </c>
      <c r="BA65" s="11">
        <v>10</v>
      </c>
      <c r="BB65" s="11">
        <v>10</v>
      </c>
      <c r="BC65" s="11">
        <v>10</v>
      </c>
      <c r="BD65" s="11">
        <v>10</v>
      </c>
      <c r="BE65" s="11">
        <v>10</v>
      </c>
      <c r="BF65" s="11">
        <v>12.34</v>
      </c>
      <c r="BG65" s="11">
        <v>12.33</v>
      </c>
      <c r="BH65" s="11">
        <v>12.34</v>
      </c>
      <c r="BI65" s="11">
        <v>12.34</v>
      </c>
      <c r="BJ65" s="11">
        <v>12.34</v>
      </c>
      <c r="BK65" s="11">
        <v>12.34</v>
      </c>
      <c r="BL65" s="11">
        <v>12.34</v>
      </c>
      <c r="BM65" s="11">
        <v>12.34</v>
      </c>
      <c r="BN65" s="12">
        <v>10</v>
      </c>
      <c r="BO65" s="11">
        <v>10.339713573864</v>
      </c>
      <c r="BP65" s="11"/>
      <c r="BQ65" s="11"/>
      <c r="BR65" s="11"/>
    </row>
    <row r="66" spans="1:70" ht="14.25" customHeight="1" x14ac:dyDescent="0.35">
      <c r="A66" s="3" t="s">
        <v>111</v>
      </c>
      <c r="B66" s="3" t="s">
        <v>71</v>
      </c>
      <c r="C66" s="10">
        <v>7622300617820</v>
      </c>
      <c r="D66" s="11">
        <v>6</v>
      </c>
      <c r="E66" s="11">
        <v>6</v>
      </c>
      <c r="F66" s="11">
        <v>6</v>
      </c>
      <c r="G66" s="11">
        <v>6</v>
      </c>
      <c r="H66" s="11">
        <v>6</v>
      </c>
      <c r="I66" s="11">
        <v>6</v>
      </c>
      <c r="J66" s="11">
        <v>6</v>
      </c>
      <c r="K66" s="11">
        <v>6</v>
      </c>
      <c r="L66" s="11">
        <v>6</v>
      </c>
      <c r="M66" s="11">
        <v>6</v>
      </c>
      <c r="N66" s="11">
        <v>6.0225</v>
      </c>
      <c r="O66" s="11">
        <v>6</v>
      </c>
      <c r="P66" s="11">
        <v>6</v>
      </c>
      <c r="Q66" s="11">
        <v>6</v>
      </c>
      <c r="R66" s="11">
        <v>6</v>
      </c>
      <c r="S66" s="11">
        <v>6.0228947368421002</v>
      </c>
      <c r="T66" s="11">
        <v>6.0228947368421002</v>
      </c>
      <c r="U66" s="11">
        <v>6</v>
      </c>
      <c r="V66" s="11">
        <v>6</v>
      </c>
      <c r="W66" s="11">
        <v>6.0241666666666998</v>
      </c>
      <c r="X66" s="11">
        <v>6</v>
      </c>
      <c r="Y66" s="11">
        <v>6</v>
      </c>
      <c r="Z66" s="11">
        <v>6</v>
      </c>
      <c r="AA66" s="11">
        <v>6</v>
      </c>
      <c r="AB66" s="11">
        <v>6</v>
      </c>
      <c r="AC66" s="11">
        <v>6.0263636363636</v>
      </c>
      <c r="AD66" s="11">
        <v>6</v>
      </c>
      <c r="AE66" s="11">
        <v>6</v>
      </c>
      <c r="AF66" s="11">
        <v>6.0281250000000002</v>
      </c>
      <c r="AG66" s="11">
        <v>6</v>
      </c>
      <c r="AH66" s="11">
        <v>6</v>
      </c>
      <c r="AI66" s="11">
        <v>6</v>
      </c>
      <c r="AJ66" s="11">
        <v>6</v>
      </c>
      <c r="AK66" s="11">
        <v>6</v>
      </c>
      <c r="AL66" s="11">
        <v>6</v>
      </c>
      <c r="AM66" s="11">
        <v>6</v>
      </c>
      <c r="AN66" s="11">
        <v>6.0310344827586002</v>
      </c>
      <c r="AO66" s="11">
        <v>6</v>
      </c>
      <c r="AP66" s="11">
        <v>6.0290322580645004</v>
      </c>
      <c r="AQ66" s="11">
        <v>6</v>
      </c>
      <c r="AR66" s="11">
        <v>6</v>
      </c>
      <c r="AS66" s="11">
        <v>6</v>
      </c>
      <c r="AT66" s="11">
        <v>6</v>
      </c>
      <c r="AU66" s="11">
        <v>6</v>
      </c>
      <c r="AV66" s="11">
        <v>6</v>
      </c>
      <c r="AW66" s="11">
        <v>6</v>
      </c>
      <c r="AX66" s="11">
        <v>6</v>
      </c>
      <c r="AY66" s="11">
        <v>6</v>
      </c>
      <c r="AZ66" s="11">
        <v>6</v>
      </c>
      <c r="BA66" s="11">
        <v>6</v>
      </c>
      <c r="BB66" s="11">
        <v>6</v>
      </c>
      <c r="BC66" s="11">
        <v>6</v>
      </c>
      <c r="BD66" s="11">
        <v>6</v>
      </c>
      <c r="BE66" s="11">
        <v>6</v>
      </c>
      <c r="BF66" s="11">
        <v>6.9</v>
      </c>
      <c r="BG66" s="11">
        <v>6.9</v>
      </c>
      <c r="BH66" s="11">
        <v>6.9</v>
      </c>
      <c r="BI66" s="11">
        <v>6.9</v>
      </c>
      <c r="BJ66" s="11">
        <v>6.9</v>
      </c>
      <c r="BK66" s="11">
        <v>6.8250000000000002</v>
      </c>
      <c r="BL66" s="11">
        <v>6.8250000000000002</v>
      </c>
      <c r="BM66" s="11">
        <v>6.0750000000000002</v>
      </c>
      <c r="BN66" s="12">
        <v>6</v>
      </c>
      <c r="BO66" s="11">
        <v>6.1037421212506002</v>
      </c>
      <c r="BP66" s="11"/>
      <c r="BQ66" s="11"/>
      <c r="BR66" s="11"/>
    </row>
    <row r="67" spans="1:70" ht="14.25" customHeight="1" x14ac:dyDescent="0.35">
      <c r="A67" s="3" t="s">
        <v>111</v>
      </c>
      <c r="B67" s="3" t="s">
        <v>72</v>
      </c>
      <c r="C67" s="10">
        <v>7622201801809</v>
      </c>
      <c r="D67" s="11">
        <v>6</v>
      </c>
      <c r="E67" s="11">
        <v>6</v>
      </c>
      <c r="F67" s="11">
        <v>6</v>
      </c>
      <c r="G67" s="11">
        <v>6</v>
      </c>
      <c r="H67" s="11">
        <v>6</v>
      </c>
      <c r="I67" s="11">
        <v>6</v>
      </c>
      <c r="J67" s="11">
        <v>6</v>
      </c>
      <c r="K67" s="11">
        <v>6</v>
      </c>
      <c r="L67" s="11">
        <v>6</v>
      </c>
      <c r="M67" s="11">
        <v>6</v>
      </c>
      <c r="N67" s="11">
        <v>6.0243243243242999</v>
      </c>
      <c r="O67" s="11">
        <v>6</v>
      </c>
      <c r="P67" s="11">
        <v>6</v>
      </c>
      <c r="Q67" s="11">
        <v>6</v>
      </c>
      <c r="R67" s="11">
        <v>6</v>
      </c>
      <c r="S67" s="11">
        <v>6.0235135135134996</v>
      </c>
      <c r="T67" s="11">
        <v>6.0241666666666998</v>
      </c>
      <c r="U67" s="11">
        <v>6</v>
      </c>
      <c r="V67" s="11">
        <v>6.0243243243242999</v>
      </c>
      <c r="W67" s="11">
        <v>6.0235135135134996</v>
      </c>
      <c r="X67" s="11">
        <v>6</v>
      </c>
      <c r="Y67" s="11">
        <v>6</v>
      </c>
      <c r="Z67" s="11">
        <v>6</v>
      </c>
      <c r="AA67" s="11">
        <v>6</v>
      </c>
      <c r="AB67" s="11">
        <v>6</v>
      </c>
      <c r="AC67" s="11">
        <v>6.03</v>
      </c>
      <c r="AD67" s="11">
        <v>6</v>
      </c>
      <c r="AE67" s="11">
        <v>6</v>
      </c>
      <c r="AF67" s="11">
        <v>6.0346153846153996</v>
      </c>
      <c r="AG67" s="11">
        <v>6</v>
      </c>
      <c r="AH67" s="11">
        <v>6</v>
      </c>
      <c r="AI67" s="11">
        <v>6.0374999999999996</v>
      </c>
      <c r="AJ67" s="11">
        <v>6</v>
      </c>
      <c r="AK67" s="11">
        <v>6</v>
      </c>
      <c r="AL67" s="11">
        <v>6</v>
      </c>
      <c r="AM67" s="11">
        <v>6</v>
      </c>
      <c r="AN67" s="11">
        <v>6</v>
      </c>
      <c r="AO67" s="11">
        <v>6.0359999999999996</v>
      </c>
      <c r="AP67" s="11">
        <v>6</v>
      </c>
      <c r="AQ67" s="11">
        <v>6</v>
      </c>
      <c r="AR67" s="11">
        <v>6</v>
      </c>
      <c r="AS67" s="11">
        <v>6</v>
      </c>
      <c r="AT67" s="11">
        <v>6</v>
      </c>
      <c r="AU67" s="11">
        <v>6</v>
      </c>
      <c r="AV67" s="11">
        <v>6</v>
      </c>
      <c r="AW67" s="11">
        <v>6</v>
      </c>
      <c r="AX67" s="11">
        <v>6</v>
      </c>
      <c r="AY67" s="11">
        <v>6</v>
      </c>
      <c r="AZ67" s="11">
        <v>6</v>
      </c>
      <c r="BA67" s="11">
        <v>6</v>
      </c>
      <c r="BB67" s="11">
        <v>6</v>
      </c>
      <c r="BC67" s="11">
        <v>6</v>
      </c>
      <c r="BD67" s="11">
        <v>6</v>
      </c>
      <c r="BE67" s="11">
        <v>6</v>
      </c>
      <c r="BF67" s="11">
        <v>6.9</v>
      </c>
      <c r="BG67" s="11">
        <v>6.9</v>
      </c>
      <c r="BH67" s="11">
        <v>6.9</v>
      </c>
      <c r="BI67" s="11">
        <v>6.9</v>
      </c>
      <c r="BJ67" s="11">
        <v>6.9</v>
      </c>
      <c r="BK67" s="11">
        <v>6.8756756756756996</v>
      </c>
      <c r="BL67" s="11">
        <v>6.8756756756756996</v>
      </c>
      <c r="BM67" s="11">
        <v>6.0473684210526004</v>
      </c>
      <c r="BN67" s="12">
        <v>6</v>
      </c>
      <c r="BO67" s="11">
        <v>6.1057528628929001</v>
      </c>
      <c r="BP67" s="11"/>
      <c r="BQ67" s="11"/>
      <c r="BR67" s="11"/>
    </row>
    <row r="68" spans="1:70" ht="14.25" customHeight="1" x14ac:dyDescent="0.35">
      <c r="A68" s="3" t="s">
        <v>111</v>
      </c>
      <c r="B68" s="3" t="s">
        <v>73</v>
      </c>
      <c r="C68" s="10">
        <v>7290005201882</v>
      </c>
      <c r="D68" s="11">
        <v>15.648717948718</v>
      </c>
      <c r="E68" s="11">
        <v>15.313076923077</v>
      </c>
      <c r="F68" s="11">
        <v>15.307894736842</v>
      </c>
      <c r="G68" s="11">
        <v>15.2</v>
      </c>
      <c r="H68" s="11">
        <v>15.19125</v>
      </c>
      <c r="I68" s="11">
        <v>15.19125</v>
      </c>
      <c r="J68" s="11">
        <v>15.19125</v>
      </c>
      <c r="K68" s="11">
        <v>15.19125</v>
      </c>
      <c r="L68" s="11">
        <v>15.19125</v>
      </c>
      <c r="M68" s="11">
        <v>15.202631578947001</v>
      </c>
      <c r="N68" s="11">
        <v>15.202631578947001</v>
      </c>
      <c r="O68" s="11">
        <v>15.183783783784</v>
      </c>
      <c r="P68" s="11">
        <v>15.183783783784</v>
      </c>
      <c r="Q68" s="11">
        <v>15.202631578947001</v>
      </c>
      <c r="R68" s="11">
        <v>15.202631578947001</v>
      </c>
      <c r="S68" s="11">
        <v>14.915128205127999</v>
      </c>
      <c r="T68" s="11">
        <v>14.915789473684001</v>
      </c>
      <c r="U68" s="11">
        <v>14.89</v>
      </c>
      <c r="V68" s="11">
        <v>14.89</v>
      </c>
      <c r="W68" s="11">
        <v>14.78</v>
      </c>
      <c r="X68" s="11">
        <v>14.78</v>
      </c>
      <c r="Y68" s="11">
        <v>14.77</v>
      </c>
      <c r="Z68" s="11">
        <v>14.77</v>
      </c>
      <c r="AA68" s="11">
        <v>14.77</v>
      </c>
      <c r="AB68" s="11">
        <v>14.78</v>
      </c>
      <c r="AC68" s="11">
        <v>14.78</v>
      </c>
      <c r="AD68" s="11">
        <v>14.89</v>
      </c>
      <c r="AE68" s="11">
        <v>14.89</v>
      </c>
      <c r="AF68" s="11">
        <v>14.82</v>
      </c>
      <c r="AG68" s="11">
        <v>14.83</v>
      </c>
      <c r="AH68" s="11">
        <v>14.88</v>
      </c>
      <c r="AI68" s="11">
        <v>14.87</v>
      </c>
      <c r="AJ68" s="11">
        <v>14.87</v>
      </c>
      <c r="AK68" s="11">
        <v>14.87</v>
      </c>
      <c r="AL68" s="11">
        <v>14.73</v>
      </c>
      <c r="AM68" s="11">
        <v>14.7</v>
      </c>
      <c r="AN68" s="11">
        <v>14.67</v>
      </c>
      <c r="AO68" s="11">
        <v>14.874583333333</v>
      </c>
      <c r="AP68" s="11">
        <v>14.83</v>
      </c>
      <c r="AQ68" s="11">
        <v>14.64</v>
      </c>
      <c r="AR68" s="11">
        <v>14.64</v>
      </c>
      <c r="AS68" s="11">
        <v>14.68</v>
      </c>
      <c r="AT68" s="11">
        <v>14.69</v>
      </c>
      <c r="AU68" s="11">
        <v>14.68</v>
      </c>
      <c r="AV68" s="11">
        <v>14.69</v>
      </c>
      <c r="AW68" s="11">
        <v>14.7</v>
      </c>
      <c r="AX68" s="11">
        <v>14.66</v>
      </c>
      <c r="AY68" s="11">
        <v>14.67</v>
      </c>
      <c r="AZ68" s="11">
        <v>14.67</v>
      </c>
      <c r="BA68" s="11">
        <v>14.69</v>
      </c>
      <c r="BB68" s="11">
        <v>14.835483870968</v>
      </c>
      <c r="BC68" s="11">
        <v>14.81</v>
      </c>
      <c r="BD68" s="11">
        <v>14.76</v>
      </c>
      <c r="BE68" s="11">
        <v>14.78</v>
      </c>
      <c r="BF68" s="11">
        <v>15.9</v>
      </c>
      <c r="BG68" s="11">
        <v>15.9</v>
      </c>
      <c r="BH68" s="11">
        <v>15.9</v>
      </c>
      <c r="BI68" s="11">
        <v>15.9</v>
      </c>
      <c r="BJ68" s="11">
        <v>15.9</v>
      </c>
      <c r="BK68" s="11">
        <v>15.9</v>
      </c>
      <c r="BL68" s="11">
        <v>15.9</v>
      </c>
      <c r="BM68" s="11">
        <v>15.9</v>
      </c>
      <c r="BN68" s="12">
        <v>15.9</v>
      </c>
      <c r="BO68" s="11">
        <v>15.034919651211</v>
      </c>
      <c r="BP68" s="11"/>
      <c r="BQ68" s="11"/>
      <c r="BR68" s="11"/>
    </row>
    <row r="69" spans="1:70" ht="14.25" customHeight="1" x14ac:dyDescent="0.35">
      <c r="A69" s="3" t="s">
        <v>111</v>
      </c>
      <c r="B69" s="3" t="s">
        <v>74</v>
      </c>
      <c r="C69" s="10">
        <v>7290000530024</v>
      </c>
      <c r="D69" s="11">
        <v>46.851515151515002</v>
      </c>
      <c r="E69" s="11">
        <v>46.851515151515002</v>
      </c>
      <c r="F69" s="11">
        <v>46.851515151515002</v>
      </c>
      <c r="G69" s="11">
        <v>46.851515151515002</v>
      </c>
      <c r="H69" s="11">
        <v>46.851515151515002</v>
      </c>
      <c r="I69" s="11">
        <v>46.851515151515002</v>
      </c>
      <c r="J69" s="11">
        <v>46.851515151515002</v>
      </c>
      <c r="K69" s="11">
        <v>46.851515151515002</v>
      </c>
      <c r="L69" s="11">
        <v>46.851515151515002</v>
      </c>
      <c r="M69" s="11">
        <v>46.851515151515002</v>
      </c>
      <c r="N69" s="11">
        <v>46.851515151515002</v>
      </c>
      <c r="O69" s="11">
        <v>46.851515151515002</v>
      </c>
      <c r="P69" s="11">
        <v>46.851515151515002</v>
      </c>
      <c r="Q69" s="11">
        <v>46.851515151515002</v>
      </c>
      <c r="R69" s="11">
        <v>46.851515151515002</v>
      </c>
      <c r="S69" s="11">
        <v>46.947272727273003</v>
      </c>
      <c r="T69" s="11">
        <v>46.851515151515002</v>
      </c>
      <c r="U69" s="11">
        <v>46.851515151515002</v>
      </c>
      <c r="V69" s="11">
        <v>47.138787878788001</v>
      </c>
      <c r="W69" s="11">
        <v>46.851515151515002</v>
      </c>
      <c r="X69" s="11">
        <v>46.851515151515002</v>
      </c>
      <c r="Y69" s="11">
        <v>46.851515151515002</v>
      </c>
      <c r="Z69" s="11">
        <v>46.851515151515002</v>
      </c>
      <c r="AA69" s="11">
        <v>46.851515151515002</v>
      </c>
      <c r="AB69" s="11">
        <v>46.851515151515002</v>
      </c>
      <c r="AC69" s="11">
        <v>46.851515151515002</v>
      </c>
      <c r="AD69" s="11">
        <v>46.851515151515002</v>
      </c>
      <c r="AE69" s="11">
        <v>46.851515151515002</v>
      </c>
      <c r="AF69" s="11">
        <v>46.947272727273003</v>
      </c>
      <c r="AG69" s="11">
        <v>46.851515151515002</v>
      </c>
      <c r="AH69" s="11">
        <v>46.851515151515002</v>
      </c>
      <c r="AI69" s="11">
        <v>46.851515151515002</v>
      </c>
      <c r="AJ69" s="11">
        <v>46.851515151515002</v>
      </c>
      <c r="AK69" s="11">
        <v>46.851515151515002</v>
      </c>
      <c r="AL69" s="11">
        <v>46.851515151515002</v>
      </c>
      <c r="AM69" s="11">
        <v>46.851515151515002</v>
      </c>
      <c r="AN69" s="11">
        <v>46.851515151515002</v>
      </c>
      <c r="AO69" s="11">
        <v>46.851515151515002</v>
      </c>
      <c r="AP69" s="11">
        <v>46.851515151515002</v>
      </c>
      <c r="AQ69" s="11">
        <v>46.851515151515002</v>
      </c>
      <c r="AR69" s="11">
        <v>46.851515151515002</v>
      </c>
      <c r="AS69" s="11">
        <v>46.851515151515002</v>
      </c>
      <c r="AT69" s="11">
        <v>46.851515151515002</v>
      </c>
      <c r="AU69" s="11">
        <v>46.851515151515002</v>
      </c>
      <c r="AV69" s="11">
        <v>46.851515151515002</v>
      </c>
      <c r="AW69" s="11">
        <v>46.854838709676997</v>
      </c>
      <c r="AX69" s="11">
        <v>46.856875000000002</v>
      </c>
      <c r="AY69" s="11">
        <v>47.745454545454997</v>
      </c>
      <c r="AZ69" s="11">
        <v>47.580624999999998</v>
      </c>
      <c r="BA69" s="11">
        <v>47.556060606061003</v>
      </c>
      <c r="BB69" s="11">
        <v>47.556060606061003</v>
      </c>
      <c r="BC69" s="11">
        <v>47.565454545454998</v>
      </c>
      <c r="BD69" s="11">
        <v>47.643529411765002</v>
      </c>
      <c r="BE69" s="11">
        <v>47.643529411765002</v>
      </c>
      <c r="BF69" s="11">
        <v>47.643529411765002</v>
      </c>
      <c r="BG69" s="11">
        <v>47.643529411765002</v>
      </c>
      <c r="BH69" s="11">
        <v>47.565454545454998</v>
      </c>
      <c r="BI69" s="11">
        <v>47.565454545454998</v>
      </c>
      <c r="BJ69" s="11">
        <v>47.565454545454998</v>
      </c>
      <c r="BK69" s="11">
        <v>47.565454545454998</v>
      </c>
      <c r="BL69" s="11">
        <v>47.565454545454998</v>
      </c>
      <c r="BM69" s="11">
        <v>47.486874999999998</v>
      </c>
      <c r="BN69" s="12">
        <v>49.68</v>
      </c>
      <c r="BO69" s="11">
        <v>47.038719420710002</v>
      </c>
      <c r="BP69" s="11"/>
      <c r="BQ69" s="11"/>
      <c r="BR69" s="11"/>
    </row>
    <row r="70" spans="1:70" ht="14.25" customHeight="1" x14ac:dyDescent="0.35">
      <c r="A70" s="3" t="s">
        <v>111</v>
      </c>
      <c r="B70" s="3" t="s">
        <v>75</v>
      </c>
      <c r="C70" s="10">
        <v>7290000534718</v>
      </c>
      <c r="D70" s="11">
        <v>72</v>
      </c>
      <c r="E70" s="11">
        <v>72</v>
      </c>
      <c r="F70" s="11">
        <v>72</v>
      </c>
      <c r="G70" s="11">
        <v>72</v>
      </c>
      <c r="H70" s="11">
        <v>72</v>
      </c>
      <c r="I70" s="11">
        <v>72</v>
      </c>
      <c r="J70" s="11">
        <v>72</v>
      </c>
      <c r="K70" s="11">
        <v>72</v>
      </c>
      <c r="L70" s="11">
        <v>72</v>
      </c>
      <c r="M70" s="11">
        <v>72</v>
      </c>
      <c r="N70" s="11">
        <v>72</v>
      </c>
      <c r="O70" s="11">
        <v>72</v>
      </c>
      <c r="P70" s="11">
        <v>72</v>
      </c>
      <c r="Q70" s="11">
        <v>72</v>
      </c>
      <c r="R70" s="11">
        <v>72</v>
      </c>
      <c r="S70" s="11">
        <v>72.400312499999998</v>
      </c>
      <c r="T70" s="11">
        <v>72</v>
      </c>
      <c r="U70" s="11">
        <v>72</v>
      </c>
      <c r="V70" s="11">
        <v>73.200937499999995</v>
      </c>
      <c r="W70" s="11">
        <v>72</v>
      </c>
      <c r="X70" s="11">
        <v>72</v>
      </c>
      <c r="Y70" s="11">
        <v>72</v>
      </c>
      <c r="Z70" s="11">
        <v>72</v>
      </c>
      <c r="AA70" s="11">
        <v>72</v>
      </c>
      <c r="AB70" s="11">
        <v>72</v>
      </c>
      <c r="AC70" s="11">
        <v>72</v>
      </c>
      <c r="AD70" s="11">
        <v>72</v>
      </c>
      <c r="AE70" s="11">
        <v>72</v>
      </c>
      <c r="AF70" s="11">
        <v>72.400312499999998</v>
      </c>
      <c r="AG70" s="11">
        <v>72</v>
      </c>
      <c r="AH70" s="11">
        <v>72</v>
      </c>
      <c r="AI70" s="11">
        <v>72</v>
      </c>
      <c r="AJ70" s="11">
        <v>72</v>
      </c>
      <c r="AK70" s="11">
        <v>72</v>
      </c>
      <c r="AL70" s="11">
        <v>72</v>
      </c>
      <c r="AM70" s="11">
        <v>72</v>
      </c>
      <c r="AN70" s="11">
        <v>72</v>
      </c>
      <c r="AO70" s="11">
        <v>72</v>
      </c>
      <c r="AP70" s="11">
        <v>72</v>
      </c>
      <c r="AQ70" s="11">
        <v>72</v>
      </c>
      <c r="AR70" s="11">
        <v>72</v>
      </c>
      <c r="AS70" s="11">
        <v>72</v>
      </c>
      <c r="AT70" s="11">
        <v>72</v>
      </c>
      <c r="AU70" s="11">
        <v>72</v>
      </c>
      <c r="AV70" s="11">
        <v>72</v>
      </c>
      <c r="AW70" s="11">
        <v>72</v>
      </c>
      <c r="AX70" s="11">
        <v>72.400312499999998</v>
      </c>
      <c r="AY70" s="11">
        <v>73.892727272727001</v>
      </c>
      <c r="AZ70" s="11">
        <v>73.146249999999995</v>
      </c>
      <c r="BA70" s="11">
        <v>72.88</v>
      </c>
      <c r="BB70" s="11">
        <v>72.88</v>
      </c>
      <c r="BC70" s="11">
        <v>72.88</v>
      </c>
      <c r="BD70" s="11">
        <v>72.88</v>
      </c>
      <c r="BE70" s="11">
        <v>72.77</v>
      </c>
      <c r="BF70" s="11">
        <v>72.77</v>
      </c>
      <c r="BG70" s="11">
        <v>72.77</v>
      </c>
      <c r="BH70" s="11">
        <v>72.77</v>
      </c>
      <c r="BI70" s="11">
        <v>72.77</v>
      </c>
      <c r="BJ70" s="11">
        <v>72.77</v>
      </c>
      <c r="BK70" s="11">
        <v>72.77</v>
      </c>
      <c r="BL70" s="11">
        <v>72.77</v>
      </c>
      <c r="BM70" s="11">
        <v>72.77</v>
      </c>
      <c r="BN70" s="12">
        <v>72.8</v>
      </c>
      <c r="BO70" s="11">
        <v>72.256304068915</v>
      </c>
      <c r="BP70" s="11"/>
      <c r="BQ70" s="11"/>
      <c r="BR70" s="11"/>
    </row>
    <row r="71" spans="1:70" ht="14.25" customHeight="1" x14ac:dyDescent="0.35">
      <c r="A71" s="3" t="s">
        <v>111</v>
      </c>
      <c r="B71" s="3" t="s">
        <v>99</v>
      </c>
      <c r="C71" s="10">
        <v>7290000055350</v>
      </c>
      <c r="D71" s="11">
        <v>41.3</v>
      </c>
      <c r="E71" s="11">
        <v>41.3</v>
      </c>
      <c r="F71" s="11">
        <v>41.3</v>
      </c>
      <c r="G71" s="11">
        <v>41.3</v>
      </c>
      <c r="H71" s="11">
        <v>41.3</v>
      </c>
      <c r="I71" s="11">
        <v>41.3</v>
      </c>
      <c r="J71" s="11">
        <v>41.3</v>
      </c>
      <c r="K71" s="11">
        <v>41.3</v>
      </c>
      <c r="L71" s="11">
        <v>41.3</v>
      </c>
      <c r="M71" s="11">
        <v>41.3</v>
      </c>
      <c r="N71" s="11">
        <v>41.3</v>
      </c>
      <c r="O71" s="11">
        <v>41.3</v>
      </c>
      <c r="P71" s="11">
        <v>41.3</v>
      </c>
      <c r="Q71" s="11">
        <v>41.3</v>
      </c>
      <c r="R71" s="11">
        <v>41.3</v>
      </c>
      <c r="S71" s="11">
        <v>41.3</v>
      </c>
      <c r="T71" s="11">
        <v>41.3</v>
      </c>
      <c r="U71" s="11">
        <v>41.3</v>
      </c>
      <c r="V71" s="11">
        <v>41.3</v>
      </c>
      <c r="W71" s="11">
        <v>41.3</v>
      </c>
      <c r="X71" s="11">
        <v>41.3</v>
      </c>
      <c r="Y71" s="11">
        <v>41.3</v>
      </c>
      <c r="Z71" s="11">
        <v>41.3</v>
      </c>
      <c r="AA71" s="11">
        <v>41.3</v>
      </c>
      <c r="AB71" s="11">
        <v>41.3</v>
      </c>
      <c r="AC71" s="11">
        <v>41.3</v>
      </c>
      <c r="AD71" s="11">
        <v>41.3</v>
      </c>
      <c r="AE71" s="11">
        <v>41.3</v>
      </c>
      <c r="AF71" s="11">
        <v>41.3</v>
      </c>
      <c r="AG71" s="11">
        <v>41.3</v>
      </c>
      <c r="AH71" s="11">
        <v>41.85</v>
      </c>
      <c r="AI71" s="11">
        <v>41.85</v>
      </c>
      <c r="AJ71" s="11">
        <v>41.85</v>
      </c>
      <c r="AK71" s="11">
        <v>41.85</v>
      </c>
      <c r="AL71" s="11">
        <v>41.3</v>
      </c>
      <c r="AM71" s="11">
        <v>41.85</v>
      </c>
      <c r="AN71" s="11">
        <v>41.85</v>
      </c>
      <c r="AO71" s="11">
        <v>41.85</v>
      </c>
      <c r="AP71" s="11">
        <v>41.85</v>
      </c>
      <c r="AQ71" s="11">
        <v>41.85</v>
      </c>
      <c r="AR71" s="11">
        <v>41.85</v>
      </c>
      <c r="AS71" s="11">
        <v>41.85</v>
      </c>
      <c r="AT71" s="11">
        <v>41.85</v>
      </c>
      <c r="AU71" s="11">
        <v>41.85</v>
      </c>
      <c r="AV71" s="11">
        <v>41.85</v>
      </c>
      <c r="AW71" s="11">
        <v>41.85</v>
      </c>
      <c r="AX71" s="11">
        <v>41.85</v>
      </c>
      <c r="AY71" s="11">
        <v>41.3</v>
      </c>
      <c r="AZ71" s="11">
        <v>41.85</v>
      </c>
      <c r="BA71" s="11">
        <v>41.85</v>
      </c>
      <c r="BB71" s="11">
        <v>41.85</v>
      </c>
      <c r="BC71" s="11">
        <v>41.85</v>
      </c>
      <c r="BD71" s="11">
        <v>41.85</v>
      </c>
      <c r="BE71" s="11">
        <v>41.85</v>
      </c>
      <c r="BF71" s="11">
        <v>41.85</v>
      </c>
      <c r="BG71" s="11">
        <v>41.85</v>
      </c>
      <c r="BH71" s="11">
        <v>41.85</v>
      </c>
      <c r="BI71" s="11">
        <v>41.85</v>
      </c>
      <c r="BJ71" s="11">
        <v>41.85</v>
      </c>
      <c r="BK71" s="11">
        <v>41.85</v>
      </c>
      <c r="BL71" s="11">
        <v>41.85</v>
      </c>
      <c r="BM71" s="11">
        <v>41.85</v>
      </c>
      <c r="BN71" s="12">
        <v>41.3</v>
      </c>
      <c r="BO71" s="11">
        <v>41.361111111111001</v>
      </c>
      <c r="BP71" s="11"/>
      <c r="BQ71" s="11"/>
      <c r="BR71" s="11"/>
    </row>
    <row r="72" spans="1:70" ht="14.25" customHeight="1" x14ac:dyDescent="0.35">
      <c r="A72" s="3" t="s">
        <v>111</v>
      </c>
      <c r="B72" s="3" t="s">
        <v>77</v>
      </c>
      <c r="C72" s="10">
        <v>0</v>
      </c>
      <c r="D72" s="11">
        <v>2.94</v>
      </c>
      <c r="E72" s="11">
        <v>3.2795238095238002</v>
      </c>
      <c r="F72" s="11">
        <v>3.2795238095238002</v>
      </c>
      <c r="G72" s="11">
        <v>3.2795238095238002</v>
      </c>
      <c r="H72" s="11">
        <v>3.2795238095238002</v>
      </c>
      <c r="I72" s="11">
        <v>3.2795238095238002</v>
      </c>
      <c r="J72" s="11">
        <v>3.2795238095238002</v>
      </c>
      <c r="K72" s="11">
        <v>2.94</v>
      </c>
      <c r="L72" s="11">
        <v>3.2795238095238002</v>
      </c>
      <c r="M72" s="11">
        <v>3.2795238095238002</v>
      </c>
      <c r="N72" s="11">
        <v>3.2795238095238002</v>
      </c>
      <c r="O72" s="11">
        <v>3.2795238095238002</v>
      </c>
      <c r="P72" s="11">
        <v>3.2795238095238002</v>
      </c>
      <c r="Q72" s="11">
        <v>3.2795238095238002</v>
      </c>
      <c r="R72" s="11">
        <v>2.94</v>
      </c>
      <c r="S72" s="11">
        <v>3.2795238095238002</v>
      </c>
      <c r="T72" s="11">
        <v>3.2795238095238002</v>
      </c>
      <c r="U72" s="11">
        <v>3.2795238095238002</v>
      </c>
      <c r="V72" s="11">
        <v>3.2795238095238002</v>
      </c>
      <c r="W72" s="11">
        <v>2.8214285714286</v>
      </c>
      <c r="X72" s="11">
        <v>2.7509523809524001</v>
      </c>
      <c r="Y72" s="11">
        <v>2.81</v>
      </c>
      <c r="Z72" s="11">
        <v>2.7992857142857002</v>
      </c>
      <c r="AA72" s="11">
        <v>2.7992857142857002</v>
      </c>
      <c r="AB72" s="11">
        <v>2.7992857142857002</v>
      </c>
      <c r="AC72" s="11">
        <v>2.8271428571429</v>
      </c>
      <c r="AD72" s="11">
        <v>2.7992857142857002</v>
      </c>
      <c r="AE72" s="11">
        <v>3.0716666666667001</v>
      </c>
      <c r="AF72" s="11">
        <v>3.0716666666667001</v>
      </c>
      <c r="AG72" s="11">
        <v>3.0716666666667001</v>
      </c>
      <c r="AH72" s="11">
        <v>3.01</v>
      </c>
      <c r="AI72" s="11">
        <v>2.9923809523810001</v>
      </c>
      <c r="AJ72" s="11">
        <v>3.0540476190476</v>
      </c>
      <c r="AK72" s="11">
        <v>3.0540476190476</v>
      </c>
      <c r="AL72" s="11">
        <v>3.1773809523810002</v>
      </c>
      <c r="AM72" s="11">
        <v>3.2752380952380999</v>
      </c>
      <c r="AN72" s="11">
        <v>3.3476190476190002</v>
      </c>
      <c r="AO72" s="11">
        <v>3.3204761904761999</v>
      </c>
      <c r="AP72" s="11">
        <v>3.3204761904761999</v>
      </c>
      <c r="AQ72" s="11">
        <v>3.3023809523810002</v>
      </c>
      <c r="AR72" s="11">
        <v>3.3023809523810002</v>
      </c>
      <c r="AS72" s="11">
        <v>3.3023809523810002</v>
      </c>
      <c r="AT72" s="11">
        <v>3.3023809523810002</v>
      </c>
      <c r="AU72" s="11">
        <v>3.3023809523810002</v>
      </c>
      <c r="AV72" s="11">
        <v>3.3023809523810002</v>
      </c>
      <c r="AW72" s="11">
        <v>3.2752380952380999</v>
      </c>
      <c r="AX72" s="11">
        <v>3.3204761904761999</v>
      </c>
      <c r="AY72" s="11">
        <v>3.3476190476190002</v>
      </c>
      <c r="AZ72" s="11">
        <v>3.3476190476190002</v>
      </c>
      <c r="BA72" s="11">
        <v>3.3</v>
      </c>
      <c r="BB72" s="11">
        <v>3.3657142857142999</v>
      </c>
      <c r="BC72" s="11">
        <v>3.4109523809523998</v>
      </c>
      <c r="BD72" s="11">
        <v>3.4290476190476</v>
      </c>
      <c r="BE72" s="11">
        <v>3.4471428571429001</v>
      </c>
      <c r="BF72" s="11">
        <v>3.4471428571429001</v>
      </c>
      <c r="BG72" s="11">
        <v>3.5376190476190001</v>
      </c>
      <c r="BH72" s="11">
        <v>4.0264285714285997</v>
      </c>
      <c r="BI72" s="11">
        <v>4.1285714285713997</v>
      </c>
      <c r="BJ72" s="11">
        <v>4.2028571428571002</v>
      </c>
      <c r="BK72" s="11">
        <v>4.2214285714286</v>
      </c>
      <c r="BL72" s="11">
        <v>4.2214285714286</v>
      </c>
      <c r="BM72" s="11">
        <v>4.2678571428570997</v>
      </c>
      <c r="BN72" s="12">
        <v>4.4819047619047998</v>
      </c>
      <c r="BO72" s="11">
        <v>3.2835023041475</v>
      </c>
      <c r="BP72" s="11"/>
      <c r="BQ72" s="11"/>
      <c r="BR72" s="11"/>
    </row>
    <row r="73" spans="1:70" ht="14.25" customHeight="1" x14ac:dyDescent="0.35">
      <c r="A73" s="3" t="s">
        <v>111</v>
      </c>
      <c r="B73" s="3" t="s">
        <v>78</v>
      </c>
      <c r="C73" s="10">
        <v>0</v>
      </c>
      <c r="D73" s="11">
        <v>29.524634146341</v>
      </c>
      <c r="E73" s="11">
        <v>29.577560975610002</v>
      </c>
      <c r="F73" s="11">
        <v>29.577560975610002</v>
      </c>
      <c r="G73" s="11">
        <v>30.361219512194999</v>
      </c>
      <c r="H73" s="11">
        <v>29.752195121951001</v>
      </c>
      <c r="I73" s="11">
        <v>29.096585365854001</v>
      </c>
      <c r="J73" s="11">
        <v>32.783902439023997</v>
      </c>
      <c r="K73" s="11">
        <v>37.010487804877997</v>
      </c>
      <c r="L73" s="11">
        <v>37.010487804877997</v>
      </c>
      <c r="M73" s="11">
        <v>37.010487804877997</v>
      </c>
      <c r="N73" s="11">
        <v>37.010487804877997</v>
      </c>
      <c r="O73" s="11">
        <v>37.010487804877997</v>
      </c>
      <c r="P73" s="11">
        <v>37.010487804877997</v>
      </c>
      <c r="Q73" s="11">
        <v>37.010487804877997</v>
      </c>
      <c r="R73" s="11">
        <v>28.536829268293001</v>
      </c>
      <c r="S73" s="11">
        <v>28.552195121951002</v>
      </c>
      <c r="T73" s="11">
        <v>28.934634146341001</v>
      </c>
      <c r="U73" s="11">
        <v>29.361951219512001</v>
      </c>
      <c r="V73" s="11">
        <v>29.424390243902</v>
      </c>
      <c r="W73" s="11">
        <v>29.439756097560998</v>
      </c>
      <c r="X73" s="11">
        <v>29.424390243902</v>
      </c>
      <c r="Y73" s="11">
        <v>29.049756097561001</v>
      </c>
      <c r="Z73" s="11">
        <v>28.831463414634001</v>
      </c>
      <c r="AA73" s="11">
        <v>28.307317073170999</v>
      </c>
      <c r="AB73" s="11">
        <v>28.307317073170999</v>
      </c>
      <c r="AC73" s="11">
        <v>28.324390243901998</v>
      </c>
      <c r="AD73" s="11">
        <v>28.307317073170999</v>
      </c>
      <c r="AE73" s="11">
        <v>27.904146341463001</v>
      </c>
      <c r="AF73" s="11">
        <v>28.333902439024001</v>
      </c>
      <c r="AG73" s="11">
        <v>29.369756097561002</v>
      </c>
      <c r="AH73" s="11">
        <v>29.068048780487999</v>
      </c>
      <c r="AI73" s="11">
        <v>29.277317073171002</v>
      </c>
      <c r="AJ73" s="11">
        <v>28.546829268292999</v>
      </c>
      <c r="AK73" s="11">
        <v>28.546829268292999</v>
      </c>
      <c r="AL73" s="11">
        <v>28.546829268292999</v>
      </c>
      <c r="AM73" s="11">
        <v>28.393170731706999</v>
      </c>
      <c r="AN73" s="11">
        <v>29.38512195122</v>
      </c>
      <c r="AO73" s="11">
        <v>28.830731707317</v>
      </c>
      <c r="AP73" s="11">
        <v>28.830731707317</v>
      </c>
      <c r="AQ73" s="11">
        <v>29.458292682926999</v>
      </c>
      <c r="AR73" s="11">
        <v>29.661219512195</v>
      </c>
      <c r="AS73" s="11">
        <v>29.661219512195</v>
      </c>
      <c r="AT73" s="11">
        <v>29.790243902438998</v>
      </c>
      <c r="AU73" s="11">
        <v>30.742439024389999</v>
      </c>
      <c r="AV73" s="11">
        <v>30.352195121950999</v>
      </c>
      <c r="AW73" s="11">
        <v>30.149268292683001</v>
      </c>
      <c r="AX73" s="11">
        <v>30.149268292683001</v>
      </c>
      <c r="AY73" s="11">
        <v>30.094634146341001</v>
      </c>
      <c r="AZ73" s="11">
        <v>30.367317073171002</v>
      </c>
      <c r="BA73" s="11">
        <v>30.326341463415002</v>
      </c>
      <c r="BB73" s="11">
        <v>29.829268292683</v>
      </c>
      <c r="BC73" s="11">
        <v>30.253902439023999</v>
      </c>
      <c r="BD73" s="11">
        <v>29.764878048780002</v>
      </c>
      <c r="BE73" s="11">
        <v>29.581707317073</v>
      </c>
      <c r="BF73" s="11">
        <v>29.386585365854</v>
      </c>
      <c r="BG73" s="11">
        <v>29.386585365854</v>
      </c>
      <c r="BH73" s="11">
        <v>29.447073170732001</v>
      </c>
      <c r="BI73" s="11">
        <v>32.301499999999997</v>
      </c>
      <c r="BJ73" s="11">
        <v>34.410499999999999</v>
      </c>
      <c r="BK73" s="11">
        <v>36.60275</v>
      </c>
      <c r="BL73" s="11">
        <v>37.869999999999997</v>
      </c>
      <c r="BM73" s="11">
        <v>37.823999999999998</v>
      </c>
      <c r="BN73" s="12">
        <v>36.542499999999997</v>
      </c>
      <c r="BO73" s="11">
        <v>30.757957808812002</v>
      </c>
      <c r="BP73" s="11"/>
      <c r="BQ73" s="11"/>
      <c r="BR73" s="11"/>
    </row>
    <row r="74" spans="1:70" ht="14.25" customHeight="1" x14ac:dyDescent="0.35">
      <c r="A74" s="3" t="s">
        <v>111</v>
      </c>
      <c r="B74" s="3" t="s">
        <v>79</v>
      </c>
      <c r="C74" s="10">
        <v>0</v>
      </c>
      <c r="D74" s="11">
        <v>31.526666666667001</v>
      </c>
      <c r="E74" s="11">
        <v>31.526666666667001</v>
      </c>
      <c r="F74" s="11">
        <v>31.368095238095002</v>
      </c>
      <c r="G74" s="11">
        <v>31.368095238095002</v>
      </c>
      <c r="H74" s="11">
        <v>31.368095238095002</v>
      </c>
      <c r="I74" s="11">
        <v>31.368095238095002</v>
      </c>
      <c r="J74" s="11">
        <v>31.368095238095002</v>
      </c>
      <c r="K74" s="11">
        <v>31.368095238095002</v>
      </c>
      <c r="L74" s="11">
        <v>31.368095238095002</v>
      </c>
      <c r="M74" s="11">
        <v>31.368095238095002</v>
      </c>
      <c r="N74" s="11">
        <v>31.368095238095002</v>
      </c>
      <c r="O74" s="11">
        <v>31.368095238095002</v>
      </c>
      <c r="P74" s="11">
        <v>31.368095238095002</v>
      </c>
      <c r="Q74" s="11">
        <v>31.368095238095002</v>
      </c>
      <c r="R74" s="11">
        <v>31.805714285714</v>
      </c>
      <c r="S74" s="11">
        <v>32.187380952380998</v>
      </c>
      <c r="T74" s="11">
        <v>31.942857142857001</v>
      </c>
      <c r="U74" s="11">
        <v>31.888571428571002</v>
      </c>
      <c r="V74" s="11">
        <v>32.016904761905003</v>
      </c>
      <c r="W74" s="11">
        <v>32.016904761905003</v>
      </c>
      <c r="X74" s="11">
        <v>32.016904761905003</v>
      </c>
      <c r="Y74" s="11">
        <v>32.016904761905003</v>
      </c>
      <c r="Z74" s="11">
        <v>32.016904761905003</v>
      </c>
      <c r="AA74" s="11">
        <v>32.016904761905003</v>
      </c>
      <c r="AB74" s="11">
        <v>31.888571428571002</v>
      </c>
      <c r="AC74" s="11">
        <v>31.740714285713999</v>
      </c>
      <c r="AD74" s="11">
        <v>31.740714285713999</v>
      </c>
      <c r="AE74" s="11">
        <v>31.740714285713999</v>
      </c>
      <c r="AF74" s="11">
        <v>31.702142857142999</v>
      </c>
      <c r="AG74" s="11">
        <v>31.368095238095002</v>
      </c>
      <c r="AH74" s="11">
        <v>31.368095238095002</v>
      </c>
      <c r="AI74" s="11">
        <v>31.368095238095002</v>
      </c>
      <c r="AJ74" s="11">
        <v>31.526666666667001</v>
      </c>
      <c r="AK74" s="11">
        <v>31.526666666667001</v>
      </c>
      <c r="AL74" s="11">
        <v>31.526666666667001</v>
      </c>
      <c r="AM74" s="11">
        <v>31.526666666667001</v>
      </c>
      <c r="AN74" s="11">
        <v>31.740714285713999</v>
      </c>
      <c r="AO74" s="11">
        <v>31.740714285713999</v>
      </c>
      <c r="AP74" s="11">
        <v>31.740714285713999</v>
      </c>
      <c r="AQ74" s="11">
        <v>31.888571428571002</v>
      </c>
      <c r="AR74" s="11">
        <v>31.888571428571002</v>
      </c>
      <c r="AS74" s="11">
        <v>31.888571428571002</v>
      </c>
      <c r="AT74" s="11">
        <v>31.888571428571002</v>
      </c>
      <c r="AU74" s="11">
        <v>31.684999999999999</v>
      </c>
      <c r="AV74" s="11">
        <v>31.684999999999999</v>
      </c>
      <c r="AW74" s="11">
        <v>31.368095238095002</v>
      </c>
      <c r="AX74" s="11">
        <v>31.368095238095002</v>
      </c>
      <c r="AY74" s="11">
        <v>31.661904761904999</v>
      </c>
      <c r="AZ74" s="11">
        <v>31.368095238095002</v>
      </c>
      <c r="BA74" s="11">
        <v>31.368095238095002</v>
      </c>
      <c r="BB74" s="11">
        <v>31.368095238095002</v>
      </c>
      <c r="BC74" s="11">
        <v>31.368095238095002</v>
      </c>
      <c r="BD74" s="11">
        <v>31.368095238095002</v>
      </c>
      <c r="BE74" s="11">
        <v>31.368095238095002</v>
      </c>
      <c r="BF74" s="11">
        <v>31.368095238095002</v>
      </c>
      <c r="BG74" s="11">
        <v>31.368095238095002</v>
      </c>
      <c r="BH74" s="11">
        <v>31.543809523810001</v>
      </c>
      <c r="BI74" s="11">
        <v>31.543809523810001</v>
      </c>
      <c r="BJ74" s="11">
        <v>31.646341463414998</v>
      </c>
      <c r="BK74" s="11">
        <v>31.748999999999999</v>
      </c>
      <c r="BL74" s="11">
        <v>31.748999999999999</v>
      </c>
      <c r="BM74" s="11">
        <v>31.748999999999999</v>
      </c>
      <c r="BN74" s="12">
        <v>31.865609756097999</v>
      </c>
      <c r="BO74" s="11">
        <v>31.611136843880001</v>
      </c>
      <c r="BP74" s="11"/>
      <c r="BQ74" s="11"/>
      <c r="BR74" s="11"/>
    </row>
    <row r="75" spans="1:70" ht="14.25" customHeight="1" x14ac:dyDescent="0.35">
      <c r="A75" s="3" t="s">
        <v>111</v>
      </c>
      <c r="B75" s="3" t="s">
        <v>80</v>
      </c>
      <c r="C75" s="10">
        <v>0</v>
      </c>
      <c r="D75" s="11">
        <v>27.413548387096998</v>
      </c>
      <c r="E75" s="11">
        <v>27.338125000000002</v>
      </c>
      <c r="F75" s="11">
        <v>27.635625000000001</v>
      </c>
      <c r="G75" s="11">
        <v>27.871874999999999</v>
      </c>
      <c r="H75" s="11">
        <v>27.477741935484001</v>
      </c>
      <c r="I75" s="11">
        <v>27.477741935484001</v>
      </c>
      <c r="J75" s="11">
        <v>27.157741935484001</v>
      </c>
      <c r="K75" s="11">
        <v>26.881562500000001</v>
      </c>
      <c r="L75" s="11">
        <v>26.940967741935001</v>
      </c>
      <c r="M75" s="11">
        <v>26.812068965517</v>
      </c>
      <c r="N75" s="11">
        <v>26.893999999999998</v>
      </c>
      <c r="O75" s="11">
        <v>27.366</v>
      </c>
      <c r="P75" s="11">
        <v>27.146666666666999</v>
      </c>
      <c r="Q75" s="11">
        <v>27.146666666666999</v>
      </c>
      <c r="R75" s="11">
        <v>27.243124999999999</v>
      </c>
      <c r="S75" s="11">
        <v>26.947812500000001</v>
      </c>
      <c r="T75" s="11">
        <v>27.163030303029998</v>
      </c>
      <c r="U75" s="11">
        <v>27.172647058824001</v>
      </c>
      <c r="V75" s="11">
        <v>26.989696969697</v>
      </c>
      <c r="W75" s="11">
        <v>26.834545454545001</v>
      </c>
      <c r="X75" s="11">
        <v>27.341212121211999</v>
      </c>
      <c r="Y75" s="11">
        <v>28.537878787878999</v>
      </c>
      <c r="Z75" s="11">
        <v>28.305454545455</v>
      </c>
      <c r="AA75" s="11">
        <v>28.330937500000001</v>
      </c>
      <c r="AB75" s="11">
        <v>28.136875</v>
      </c>
      <c r="AC75" s="11">
        <v>28.092941176471001</v>
      </c>
      <c r="AD75" s="11">
        <v>27.946470588235002</v>
      </c>
      <c r="AE75" s="11">
        <v>28</v>
      </c>
      <c r="AF75" s="11">
        <v>27.946470588235002</v>
      </c>
      <c r="AG75" s="11">
        <v>28.018823529412</v>
      </c>
      <c r="AH75" s="11">
        <v>27.902857142856998</v>
      </c>
      <c r="AI75" s="11">
        <v>27.987941176471001</v>
      </c>
      <c r="AJ75" s="11">
        <v>28.503235294117999</v>
      </c>
      <c r="AK75" s="11">
        <v>28.503235294117999</v>
      </c>
      <c r="AL75" s="11">
        <v>28.386060606061001</v>
      </c>
      <c r="AM75" s="11">
        <v>28.734000000000002</v>
      </c>
      <c r="AN75" s="11">
        <v>28.547857142857001</v>
      </c>
      <c r="AO75" s="11">
        <v>28.547857142857001</v>
      </c>
      <c r="AP75" s="11">
        <v>28.679032258065</v>
      </c>
      <c r="AQ75" s="11">
        <v>28.513333333333001</v>
      </c>
      <c r="AR75" s="11">
        <v>28.544</v>
      </c>
      <c r="AS75" s="11">
        <v>28.544</v>
      </c>
      <c r="AT75" s="11">
        <v>28.544</v>
      </c>
      <c r="AU75" s="11">
        <v>28.208529411764999</v>
      </c>
      <c r="AV75" s="11">
        <v>28.25375</v>
      </c>
      <c r="AW75" s="11">
        <v>27.54</v>
      </c>
      <c r="AX75" s="11">
        <v>27.611724137930999</v>
      </c>
      <c r="AY75" s="11">
        <v>27.687999999999999</v>
      </c>
      <c r="AZ75" s="11">
        <v>27.965</v>
      </c>
      <c r="BA75" s="11">
        <v>27.5444</v>
      </c>
      <c r="BB75" s="11">
        <v>27.635000000000002</v>
      </c>
      <c r="BC75" s="11">
        <v>27.44</v>
      </c>
      <c r="BD75" s="11">
        <v>27.44</v>
      </c>
      <c r="BE75" s="11">
        <v>27.629230769231</v>
      </c>
      <c r="BF75" s="11">
        <v>27.629230769231</v>
      </c>
      <c r="BG75" s="11">
        <v>27.629230769231</v>
      </c>
      <c r="BH75" s="11">
        <v>27.932692307692001</v>
      </c>
      <c r="BI75" s="11">
        <v>28.535599999999999</v>
      </c>
      <c r="BJ75" s="11">
        <v>28.624782608696002</v>
      </c>
      <c r="BK75" s="11">
        <v>28.685500000000001</v>
      </c>
      <c r="BL75" s="11">
        <v>28.811499999999999</v>
      </c>
      <c r="BM75" s="11">
        <v>28.4465</v>
      </c>
      <c r="BN75" s="12">
        <v>27.496666666667</v>
      </c>
      <c r="BO75" s="11">
        <v>27.834779564868001</v>
      </c>
      <c r="BP75" s="11"/>
      <c r="BQ75" s="11"/>
      <c r="BR75" s="11"/>
    </row>
    <row r="76" spans="1:70" ht="14.25" customHeight="1" x14ac:dyDescent="0.35">
      <c r="A76" s="3" t="s">
        <v>111</v>
      </c>
      <c r="B76" s="3" t="s">
        <v>81</v>
      </c>
      <c r="C76" s="10">
        <v>0</v>
      </c>
      <c r="D76" s="11">
        <v>5.7307142857143001</v>
      </c>
      <c r="E76" s="11">
        <v>5.77</v>
      </c>
      <c r="F76" s="11">
        <v>5.7307142857143001</v>
      </c>
      <c r="G76" s="11">
        <v>5.7307142857143001</v>
      </c>
      <c r="H76" s="11">
        <v>5.7307142857143001</v>
      </c>
      <c r="I76" s="11">
        <v>5.77</v>
      </c>
      <c r="J76" s="11">
        <v>5.77</v>
      </c>
      <c r="K76" s="11">
        <v>5.1371428571428996</v>
      </c>
      <c r="L76" s="11">
        <v>5.1371428571428996</v>
      </c>
      <c r="M76" s="11">
        <v>5.1371428571428996</v>
      </c>
      <c r="N76" s="11">
        <v>5.1061904761905001</v>
      </c>
      <c r="O76" s="11">
        <v>5.1061904761905001</v>
      </c>
      <c r="P76" s="11">
        <v>5.8833333333333</v>
      </c>
      <c r="Q76" s="11">
        <v>5.66</v>
      </c>
      <c r="R76" s="11">
        <v>5.66</v>
      </c>
      <c r="S76" s="11">
        <v>5.6442857142856999</v>
      </c>
      <c r="T76" s="11">
        <v>5.5892857142857002</v>
      </c>
      <c r="U76" s="11">
        <v>5.4950000000000001</v>
      </c>
      <c r="V76" s="11">
        <v>5.4950000000000001</v>
      </c>
      <c r="W76" s="11">
        <v>5.55</v>
      </c>
      <c r="X76" s="11">
        <v>5.6904761904761996</v>
      </c>
      <c r="Y76" s="11">
        <v>5.6609523809524003</v>
      </c>
      <c r="Z76" s="11">
        <v>5.5871428571428998</v>
      </c>
      <c r="AA76" s="11">
        <v>5.6609523809524003</v>
      </c>
      <c r="AB76" s="11">
        <v>5.5578571428570998</v>
      </c>
      <c r="AC76" s="11">
        <v>5.5342857142856996</v>
      </c>
      <c r="AD76" s="11">
        <v>5.6904761904761996</v>
      </c>
      <c r="AE76" s="11">
        <v>5.67</v>
      </c>
      <c r="AF76" s="11">
        <v>5.7778571428571004</v>
      </c>
      <c r="AG76" s="11">
        <v>5.7778571428571004</v>
      </c>
      <c r="AH76" s="11">
        <v>5.7778571428571004</v>
      </c>
      <c r="AI76" s="11">
        <v>5.3316666666666999</v>
      </c>
      <c r="AJ76" s="11">
        <v>5.3316666666666999</v>
      </c>
      <c r="AK76" s="11">
        <v>5.3316666666666999</v>
      </c>
      <c r="AL76" s="11">
        <v>5.78</v>
      </c>
      <c r="AM76" s="11">
        <v>6.1183333333333003</v>
      </c>
      <c r="AN76" s="11">
        <v>6.085</v>
      </c>
      <c r="AO76" s="11">
        <v>6.1014285714285998</v>
      </c>
      <c r="AP76" s="11">
        <v>6.1014285714285998</v>
      </c>
      <c r="AQ76" s="11">
        <v>6.1014285714285998</v>
      </c>
      <c r="AR76" s="11">
        <v>6.0757142857142998</v>
      </c>
      <c r="AS76" s="11">
        <v>6.0757142857142998</v>
      </c>
      <c r="AT76" s="11">
        <v>6.1016666666667003</v>
      </c>
      <c r="AU76" s="11">
        <v>6.1016666666667003</v>
      </c>
      <c r="AV76" s="11">
        <v>6.16</v>
      </c>
      <c r="AW76" s="11">
        <v>6.16</v>
      </c>
      <c r="AX76" s="11">
        <v>6.16</v>
      </c>
      <c r="AY76" s="11">
        <v>6.16</v>
      </c>
      <c r="AZ76" s="11">
        <v>6.1016666666667003</v>
      </c>
      <c r="BA76" s="11">
        <v>5.97</v>
      </c>
      <c r="BB76" s="11">
        <v>6.16</v>
      </c>
      <c r="BC76" s="11">
        <v>6.16</v>
      </c>
      <c r="BD76" s="11">
        <v>6.16</v>
      </c>
      <c r="BE76" s="11">
        <v>6.16</v>
      </c>
      <c r="BF76" s="11">
        <v>6.1433333333332998</v>
      </c>
      <c r="BG76" s="11">
        <v>6.0183333333332998</v>
      </c>
      <c r="BH76" s="11">
        <v>6.0504761904761999</v>
      </c>
      <c r="BI76" s="11">
        <v>6.0504761904761999</v>
      </c>
      <c r="BJ76" s="11">
        <v>6.0504761904761999</v>
      </c>
      <c r="BK76" s="11">
        <v>6.0680952380952</v>
      </c>
      <c r="BL76" s="11">
        <v>6.0680952380952</v>
      </c>
      <c r="BM76" s="11">
        <v>6.0504761904761999</v>
      </c>
      <c r="BN76" s="12">
        <v>6.4264285714286</v>
      </c>
      <c r="BO76" s="11">
        <v>5.8017434715822001</v>
      </c>
      <c r="BP76" s="11"/>
      <c r="BQ76" s="11"/>
      <c r="BR76" s="11"/>
    </row>
    <row r="77" spans="1:70" ht="14.25" customHeight="1" x14ac:dyDescent="0.35">
      <c r="A77" s="3" t="s">
        <v>111</v>
      </c>
      <c r="B77" s="3" t="s">
        <v>82</v>
      </c>
      <c r="C77" s="10">
        <v>0</v>
      </c>
      <c r="D77" s="11">
        <v>5.3014285714286</v>
      </c>
      <c r="E77" s="11">
        <v>5.317619047619</v>
      </c>
      <c r="F77" s="11">
        <v>5.317619047619</v>
      </c>
      <c r="G77" s="11">
        <v>5.3580952380952001</v>
      </c>
      <c r="H77" s="11">
        <v>5.3580952380952001</v>
      </c>
      <c r="I77" s="11">
        <v>5.3580952380952001</v>
      </c>
      <c r="J77" s="11">
        <v>5.4757142857143002</v>
      </c>
      <c r="K77" s="11">
        <v>5.4757142857143002</v>
      </c>
      <c r="L77" s="11">
        <v>5.4157142857142997</v>
      </c>
      <c r="M77" s="11">
        <v>5.4757142857143002</v>
      </c>
      <c r="N77" s="11">
        <v>5.4157142857142997</v>
      </c>
      <c r="O77" s="11">
        <v>5.4157142857142997</v>
      </c>
      <c r="P77" s="11">
        <v>5.4157142857142997</v>
      </c>
      <c r="Q77" s="11">
        <v>5.4271428571428997</v>
      </c>
      <c r="R77" s="11">
        <v>5.4707142857143003</v>
      </c>
      <c r="S77" s="11">
        <v>5.4530952380951998</v>
      </c>
      <c r="T77" s="11">
        <v>5.4530952380951998</v>
      </c>
      <c r="U77" s="11">
        <v>5.3826190476190003</v>
      </c>
      <c r="V77" s="11">
        <v>5.3826190476190003</v>
      </c>
      <c r="W77" s="11">
        <v>5.4530952380951998</v>
      </c>
      <c r="X77" s="11">
        <v>5.4530952380951998</v>
      </c>
      <c r="Y77" s="11">
        <v>5.4530952380951998</v>
      </c>
      <c r="Z77" s="11">
        <v>5.4530952380951998</v>
      </c>
      <c r="AA77" s="11">
        <v>5.4530952380951998</v>
      </c>
      <c r="AB77" s="11">
        <v>5.4530952380951998</v>
      </c>
      <c r="AC77" s="11">
        <v>5.4266666666666996</v>
      </c>
      <c r="AD77" s="11">
        <v>5.4090476190476</v>
      </c>
      <c r="AE77" s="11">
        <v>5.6380952380952003</v>
      </c>
      <c r="AF77" s="11">
        <v>5.6857142857143002</v>
      </c>
      <c r="AG77" s="11">
        <v>5.6857142857143002</v>
      </c>
      <c r="AH77" s="11">
        <v>5.4642857142857002</v>
      </c>
      <c r="AI77" s="11">
        <v>4.74</v>
      </c>
      <c r="AJ77" s="11">
        <v>4.74</v>
      </c>
      <c r="AK77" s="11">
        <v>4.74</v>
      </c>
      <c r="AL77" s="11">
        <v>5.2050000000000001</v>
      </c>
      <c r="AM77" s="11">
        <v>5.8049999999999997</v>
      </c>
      <c r="AN77" s="11">
        <v>5.8049999999999997</v>
      </c>
      <c r="AO77" s="11">
        <v>5.7585714285713996</v>
      </c>
      <c r="AP77" s="11">
        <v>5.7585714285713996</v>
      </c>
      <c r="AQ77" s="11">
        <v>5.7585714285713996</v>
      </c>
      <c r="AR77" s="11">
        <v>5.7585714285713996</v>
      </c>
      <c r="AS77" s="11">
        <v>5.7585714285713996</v>
      </c>
      <c r="AT77" s="11">
        <v>5.74</v>
      </c>
      <c r="AU77" s="11">
        <v>5.74</v>
      </c>
      <c r="AV77" s="11">
        <v>5.8235714285714</v>
      </c>
      <c r="AW77" s="11">
        <v>5.8235714285714</v>
      </c>
      <c r="AX77" s="11">
        <v>5.8235714285714</v>
      </c>
      <c r="AY77" s="11">
        <v>5.8049999999999997</v>
      </c>
      <c r="AZ77" s="11">
        <v>5.8235714285714</v>
      </c>
      <c r="BA77" s="11">
        <v>5.8476190476190002</v>
      </c>
      <c r="BB77" s="11">
        <v>5.8476190476190002</v>
      </c>
      <c r="BC77" s="11">
        <v>5.8476190476190002</v>
      </c>
      <c r="BD77" s="11">
        <v>5.6952380952380999</v>
      </c>
      <c r="BE77" s="11">
        <v>5.6952380952380999</v>
      </c>
      <c r="BF77" s="11">
        <v>5.7809523809524004</v>
      </c>
      <c r="BG77" s="11">
        <v>5.7809523809524004</v>
      </c>
      <c r="BH77" s="11">
        <v>5.83</v>
      </c>
      <c r="BI77" s="11">
        <v>5.85</v>
      </c>
      <c r="BJ77" s="11">
        <v>5.83</v>
      </c>
      <c r="BK77" s="11">
        <v>5.8</v>
      </c>
      <c r="BL77" s="11">
        <v>5.8</v>
      </c>
      <c r="BM77" s="11">
        <v>5.8</v>
      </c>
      <c r="BN77" s="12">
        <v>6.66</v>
      </c>
      <c r="BO77" s="11">
        <v>5.5566244239631004</v>
      </c>
      <c r="BP77" s="11"/>
      <c r="BQ77" s="11"/>
      <c r="BR77" s="11"/>
    </row>
    <row r="78" spans="1:70" ht="14.25" customHeight="1" x14ac:dyDescent="0.35">
      <c r="A78" s="3" t="s">
        <v>111</v>
      </c>
      <c r="B78" s="3" t="s">
        <v>83</v>
      </c>
      <c r="C78" s="10">
        <v>0</v>
      </c>
      <c r="D78" s="11">
        <v>4.5342857142856996</v>
      </c>
      <c r="E78" s="11">
        <v>4.5621428571429004</v>
      </c>
      <c r="F78" s="11">
        <v>4.5621428571429004</v>
      </c>
      <c r="G78" s="11">
        <v>4.5621428571429004</v>
      </c>
      <c r="H78" s="11">
        <v>4.5621428571429004</v>
      </c>
      <c r="I78" s="11">
        <v>4.5621428571429004</v>
      </c>
      <c r="J78" s="11">
        <v>4.6457142857143001</v>
      </c>
      <c r="K78" s="11">
        <v>4.6457142857143001</v>
      </c>
      <c r="L78" s="11">
        <v>4.6457142857143001</v>
      </c>
      <c r="M78" s="11">
        <v>4.6457142857143001</v>
      </c>
      <c r="N78" s="11">
        <v>4.6457142857143001</v>
      </c>
      <c r="O78" s="11">
        <v>4.6457142857143001</v>
      </c>
      <c r="P78" s="11">
        <v>4.6457142857143001</v>
      </c>
      <c r="Q78" s="11">
        <v>4.7107142857142996</v>
      </c>
      <c r="R78" s="11">
        <v>4.7385714285714</v>
      </c>
      <c r="S78" s="11">
        <v>4.7385714285714</v>
      </c>
      <c r="T78" s="11">
        <v>4.7385714285714</v>
      </c>
      <c r="U78" s="11">
        <v>4.6921428571429002</v>
      </c>
      <c r="V78" s="11">
        <v>4.6921428571429002</v>
      </c>
      <c r="W78" s="11">
        <v>4.7385714285714</v>
      </c>
      <c r="X78" s="11">
        <v>4.7385714285714</v>
      </c>
      <c r="Y78" s="11">
        <v>4.7385714285714</v>
      </c>
      <c r="Z78" s="11">
        <v>4.7385714285714</v>
      </c>
      <c r="AA78" s="11">
        <v>4.7385714285714</v>
      </c>
      <c r="AB78" s="11">
        <v>4.7385714285714</v>
      </c>
      <c r="AC78" s="11">
        <v>4.7385714285714</v>
      </c>
      <c r="AD78" s="11">
        <v>4.7385714285714</v>
      </c>
      <c r="AE78" s="11">
        <v>4.7757142857143</v>
      </c>
      <c r="AF78" s="11">
        <v>4.8719047619048004</v>
      </c>
      <c r="AG78" s="11">
        <v>4.8719047619048004</v>
      </c>
      <c r="AH78" s="11">
        <v>4.8719047619048004</v>
      </c>
      <c r="AI78" s="11">
        <v>4.8719047619048004</v>
      </c>
      <c r="AJ78" s="11">
        <v>4.8719047619048004</v>
      </c>
      <c r="AK78" s="11">
        <v>4.8719047619048004</v>
      </c>
      <c r="AL78" s="11">
        <v>4.8719047619048004</v>
      </c>
      <c r="AM78" s="11">
        <v>4.92</v>
      </c>
      <c r="AN78" s="11">
        <v>4.92</v>
      </c>
      <c r="AO78" s="11">
        <v>4.92</v>
      </c>
      <c r="AP78" s="11">
        <v>4.92</v>
      </c>
      <c r="AQ78" s="11">
        <v>4.92</v>
      </c>
      <c r="AR78" s="11">
        <v>4.92</v>
      </c>
      <c r="AS78" s="11">
        <v>4.92</v>
      </c>
      <c r="AT78" s="11">
        <v>4.95</v>
      </c>
      <c r="AU78" s="11">
        <v>4.95</v>
      </c>
      <c r="AV78" s="11">
        <v>4.95</v>
      </c>
      <c r="AW78" s="11">
        <v>4.95</v>
      </c>
      <c r="AX78" s="11">
        <v>4.95</v>
      </c>
      <c r="AY78" s="11">
        <v>4.95</v>
      </c>
      <c r="AZ78" s="11">
        <v>5.1100000000000003</v>
      </c>
      <c r="BA78" s="11">
        <v>5.19</v>
      </c>
      <c r="BB78" s="11">
        <v>5.19</v>
      </c>
      <c r="BC78" s="11">
        <v>5.19</v>
      </c>
      <c r="BD78" s="11">
        <v>5.19</v>
      </c>
      <c r="BE78" s="11">
        <v>5.19</v>
      </c>
      <c r="BF78" s="11">
        <v>5.16</v>
      </c>
      <c r="BG78" s="11">
        <v>5.16</v>
      </c>
      <c r="BH78" s="11">
        <v>5.14</v>
      </c>
      <c r="BI78" s="11">
        <v>5.14</v>
      </c>
      <c r="BJ78" s="11">
        <v>5.1100000000000003</v>
      </c>
      <c r="BK78" s="11">
        <v>5.1100000000000003</v>
      </c>
      <c r="BL78" s="11">
        <v>5.1100000000000003</v>
      </c>
      <c r="BM78" s="11">
        <v>5.14</v>
      </c>
      <c r="BN78" s="12">
        <v>5.71</v>
      </c>
      <c r="BO78" s="11">
        <v>4.8586021505375996</v>
      </c>
      <c r="BP78" s="11"/>
      <c r="BQ78" s="11"/>
      <c r="BR78" s="11"/>
    </row>
    <row r="79" spans="1:70" ht="14.25" customHeight="1" x14ac:dyDescent="0.35">
      <c r="A79" s="3" t="s">
        <v>111</v>
      </c>
      <c r="B79" s="3" t="s">
        <v>84</v>
      </c>
      <c r="C79" s="10">
        <v>0</v>
      </c>
      <c r="D79" s="11">
        <v>5.92</v>
      </c>
      <c r="E79" s="11">
        <v>8.85</v>
      </c>
      <c r="F79" s="11">
        <v>8.8035714285714004</v>
      </c>
      <c r="G79" s="11">
        <v>8.8035714285714004</v>
      </c>
      <c r="H79" s="11">
        <v>8.8035714285714004</v>
      </c>
      <c r="I79" s="11">
        <v>8.85</v>
      </c>
      <c r="J79" s="11">
        <v>8.85</v>
      </c>
      <c r="K79" s="11">
        <v>5.92</v>
      </c>
      <c r="L79" s="11">
        <v>8.8035714285714004</v>
      </c>
      <c r="M79" s="11">
        <v>8.7571428571429006</v>
      </c>
      <c r="N79" s="11">
        <v>8.5992857142857009</v>
      </c>
      <c r="O79" s="11">
        <v>8.5992857142857009</v>
      </c>
      <c r="P79" s="11">
        <v>8.8035714285714004</v>
      </c>
      <c r="Q79" s="11">
        <v>8.4692857142857001</v>
      </c>
      <c r="R79" s="11">
        <v>7.1783333333332999</v>
      </c>
      <c r="S79" s="11">
        <v>8.5342857142856996</v>
      </c>
      <c r="T79" s="11">
        <v>8.5342857142856996</v>
      </c>
      <c r="U79" s="11">
        <v>8.5342857142856996</v>
      </c>
      <c r="V79" s="11">
        <v>8.5342857142856996</v>
      </c>
      <c r="W79" s="11">
        <v>8.5342857142856996</v>
      </c>
      <c r="X79" s="11">
        <v>8.6271428571428999</v>
      </c>
      <c r="Y79" s="11">
        <v>8.6271428571428999</v>
      </c>
      <c r="Z79" s="11">
        <v>8.6271428571428999</v>
      </c>
      <c r="AA79" s="11">
        <v>8.6271428571428999</v>
      </c>
      <c r="AB79" s="11">
        <v>8.6271428571428999</v>
      </c>
      <c r="AC79" s="11">
        <v>8.6271428571428999</v>
      </c>
      <c r="AD79" s="11">
        <v>8.6271428571428999</v>
      </c>
      <c r="AE79" s="11">
        <v>8.9335714285713994</v>
      </c>
      <c r="AF79" s="11">
        <v>8.9335714285713994</v>
      </c>
      <c r="AG79" s="11">
        <v>8.9985714285714007</v>
      </c>
      <c r="AH79" s="11">
        <v>8.5992857142857009</v>
      </c>
      <c r="AI79" s="11">
        <v>8.0978571428570998</v>
      </c>
      <c r="AJ79" s="11">
        <v>8.0978571428570998</v>
      </c>
      <c r="AK79" s="11">
        <v>8.0978571428570998</v>
      </c>
      <c r="AL79" s="11">
        <v>8.74</v>
      </c>
      <c r="AM79" s="11">
        <v>9.2742857142856998</v>
      </c>
      <c r="AN79" s="11">
        <v>9.2928571428571001</v>
      </c>
      <c r="AO79" s="11">
        <v>9.2928571428571001</v>
      </c>
      <c r="AP79" s="11">
        <v>9.2928571428571001</v>
      </c>
      <c r="AQ79" s="11">
        <v>9.2928571428571001</v>
      </c>
      <c r="AR79" s="11">
        <v>9.2928571428571001</v>
      </c>
      <c r="AS79" s="11">
        <v>9.2928571428571001</v>
      </c>
      <c r="AT79" s="11">
        <v>9.2928571428571001</v>
      </c>
      <c r="AU79" s="11">
        <v>9.1349999999999998</v>
      </c>
      <c r="AV79" s="11">
        <v>9.2928571428571001</v>
      </c>
      <c r="AW79" s="11">
        <v>9.2928571428571001</v>
      </c>
      <c r="AX79" s="11">
        <v>9.2928571428571001</v>
      </c>
      <c r="AY79" s="11">
        <v>9.2742857142856998</v>
      </c>
      <c r="AZ79" s="11">
        <v>9.7571428571429006</v>
      </c>
      <c r="BA79" s="11">
        <v>9.7571428571429006</v>
      </c>
      <c r="BB79" s="11">
        <v>9.7571428571429006</v>
      </c>
      <c r="BC79" s="11">
        <v>9.7571428571429006</v>
      </c>
      <c r="BD79" s="11">
        <v>9.7571428571429006</v>
      </c>
      <c r="BE79" s="11">
        <v>9.7571428571429006</v>
      </c>
      <c r="BF79" s="11">
        <v>9.7571428571429006</v>
      </c>
      <c r="BG79" s="11">
        <v>10.026428571428999</v>
      </c>
      <c r="BH79" s="11">
        <v>10.154999999999999</v>
      </c>
      <c r="BI79" s="11">
        <v>10.623571428570999</v>
      </c>
      <c r="BJ79" s="11">
        <v>10.92619047619</v>
      </c>
      <c r="BK79" s="11">
        <v>11.014047619048</v>
      </c>
      <c r="BL79" s="11">
        <v>11.014047619048</v>
      </c>
      <c r="BM79" s="11">
        <v>11.033571428570999</v>
      </c>
      <c r="BN79" s="12">
        <v>9.6626190476189997</v>
      </c>
      <c r="BO79" s="11">
        <v>9.0205837173578995</v>
      </c>
      <c r="BP79" s="11"/>
      <c r="BQ79" s="11"/>
      <c r="BR79" s="11"/>
    </row>
    <row r="80" spans="1:70" ht="14.25" customHeight="1" x14ac:dyDescent="0.35">
      <c r="A80" s="3" t="s">
        <v>111</v>
      </c>
      <c r="B80" s="3" t="s">
        <v>85</v>
      </c>
      <c r="C80" s="10">
        <v>0</v>
      </c>
      <c r="D80" s="11">
        <v>2.0249999999999999</v>
      </c>
      <c r="E80" s="11">
        <v>2.8271428571429</v>
      </c>
      <c r="F80" s="11">
        <v>2.8271428571429</v>
      </c>
      <c r="G80" s="11">
        <v>2.8271428571429</v>
      </c>
      <c r="H80" s="11">
        <v>2.8271428571429</v>
      </c>
      <c r="I80" s="11">
        <v>2.8271428571429</v>
      </c>
      <c r="J80" s="11">
        <v>2.8271428571429</v>
      </c>
      <c r="K80" s="11">
        <v>2.8190476190476002</v>
      </c>
      <c r="L80" s="11">
        <v>2.8271428571429</v>
      </c>
      <c r="M80" s="11">
        <v>2.8271428571429</v>
      </c>
      <c r="N80" s="11">
        <v>2.8271428571429</v>
      </c>
      <c r="O80" s="11">
        <v>2.8271428571429</v>
      </c>
      <c r="P80" s="11">
        <v>2.8271428571429</v>
      </c>
      <c r="Q80" s="11">
        <v>2.8271428571429</v>
      </c>
      <c r="R80" s="11">
        <v>2.8190476190476002</v>
      </c>
      <c r="S80" s="11">
        <v>2.8271428571429</v>
      </c>
      <c r="T80" s="11">
        <v>2.8271428571429</v>
      </c>
      <c r="U80" s="11">
        <v>2.8271428571429</v>
      </c>
      <c r="V80" s="11">
        <v>2.8271428571429</v>
      </c>
      <c r="W80" s="11">
        <v>2.8271428571429</v>
      </c>
      <c r="X80" s="11">
        <v>2.8271428571429</v>
      </c>
      <c r="Y80" s="11">
        <v>2.8190476190476002</v>
      </c>
      <c r="Z80" s="11">
        <v>2.8271428571429</v>
      </c>
      <c r="AA80" s="11">
        <v>2.8271428571429</v>
      </c>
      <c r="AB80" s="11">
        <v>2.8271428571429</v>
      </c>
      <c r="AC80" s="11">
        <v>2.8271428571429</v>
      </c>
      <c r="AD80" s="11">
        <v>2.8271428571429</v>
      </c>
      <c r="AE80" s="11">
        <v>2.8271428571429</v>
      </c>
      <c r="AF80" s="11">
        <v>2.8190476190476002</v>
      </c>
      <c r="AG80" s="11">
        <v>2.8271428571429</v>
      </c>
      <c r="AH80" s="11">
        <v>2.8271428571429</v>
      </c>
      <c r="AI80" s="11">
        <v>2.8271428571429</v>
      </c>
      <c r="AJ80" s="11">
        <v>2.8271428571429</v>
      </c>
      <c r="AK80" s="11">
        <v>2.8271428571429</v>
      </c>
      <c r="AL80" s="11">
        <v>2.9757142857143002</v>
      </c>
      <c r="AM80" s="11">
        <v>3.0745238095238001</v>
      </c>
      <c r="AN80" s="11">
        <v>3.2276190476190001</v>
      </c>
      <c r="AO80" s="11">
        <v>3.2276190476190001</v>
      </c>
      <c r="AP80" s="11">
        <v>3.2276190476190001</v>
      </c>
      <c r="AQ80" s="11">
        <v>3.2276190476190001</v>
      </c>
      <c r="AR80" s="11">
        <v>3.2276190476190001</v>
      </c>
      <c r="AS80" s="11">
        <v>3.2276190476190001</v>
      </c>
      <c r="AT80" s="11">
        <v>3.2276190476190001</v>
      </c>
      <c r="AU80" s="11">
        <v>3.2276190476190001</v>
      </c>
      <c r="AV80" s="11">
        <v>3.2276190476190001</v>
      </c>
      <c r="AW80" s="11">
        <v>3.2276190476190001</v>
      </c>
      <c r="AX80" s="11">
        <v>3.2276190476190001</v>
      </c>
      <c r="AY80" s="11">
        <v>3.2276190476190001</v>
      </c>
      <c r="AZ80" s="11">
        <v>3.2276190476190001</v>
      </c>
      <c r="BA80" s="11">
        <v>3.1150000000000002</v>
      </c>
      <c r="BB80" s="11">
        <v>3.2276190476190001</v>
      </c>
      <c r="BC80" s="11">
        <v>3.2276190476190001</v>
      </c>
      <c r="BD80" s="11">
        <v>3.2276190476190001</v>
      </c>
      <c r="BE80" s="11">
        <v>3.2276190476190001</v>
      </c>
      <c r="BF80" s="11">
        <v>3.2276190476190001</v>
      </c>
      <c r="BG80" s="11">
        <v>3.2666666666666999</v>
      </c>
      <c r="BH80" s="11">
        <v>3.8328571428571001</v>
      </c>
      <c r="BI80" s="11">
        <v>3.9695238095238001</v>
      </c>
      <c r="BJ80" s="11">
        <v>4.0378571428571002</v>
      </c>
      <c r="BK80" s="11">
        <v>4.0866666666666998</v>
      </c>
      <c r="BL80" s="11">
        <v>4.0866666666666998</v>
      </c>
      <c r="BM80" s="11">
        <v>4.1061904761905001</v>
      </c>
      <c r="BN80" s="12">
        <v>3.7942857142856998</v>
      </c>
      <c r="BO80" s="11">
        <v>3.0635023041474998</v>
      </c>
      <c r="BP80" s="11"/>
      <c r="BQ80" s="11"/>
      <c r="BR80" s="11"/>
    </row>
    <row r="81" spans="1:70" ht="14.25" customHeight="1" x14ac:dyDescent="0.35">
      <c r="A81" s="3" t="s">
        <v>111</v>
      </c>
      <c r="B81" s="3" t="s">
        <v>86</v>
      </c>
      <c r="C81" s="10">
        <v>0</v>
      </c>
      <c r="D81" s="11">
        <v>3.33</v>
      </c>
      <c r="E81" s="11">
        <v>3.33</v>
      </c>
      <c r="F81" s="11">
        <v>3.33</v>
      </c>
      <c r="G81" s="11">
        <v>3.33</v>
      </c>
      <c r="H81" s="11">
        <v>3.33</v>
      </c>
      <c r="I81" s="11">
        <v>3.33</v>
      </c>
      <c r="J81" s="11">
        <v>3.33</v>
      </c>
      <c r="K81" s="11">
        <v>3.33</v>
      </c>
      <c r="L81" s="11">
        <v>3.33</v>
      </c>
      <c r="M81" s="11">
        <v>3.3818181818182</v>
      </c>
      <c r="N81" s="11">
        <v>3.33</v>
      </c>
      <c r="O81" s="11">
        <v>3.33</v>
      </c>
      <c r="P81" s="11">
        <v>3.33</v>
      </c>
      <c r="Q81" s="11">
        <v>3.33</v>
      </c>
      <c r="R81" s="11">
        <v>3.33</v>
      </c>
      <c r="S81" s="11">
        <v>3.33</v>
      </c>
      <c r="T81" s="11">
        <v>3.33</v>
      </c>
      <c r="U81" s="11">
        <v>3.33</v>
      </c>
      <c r="V81" s="11">
        <v>3.33</v>
      </c>
      <c r="W81" s="11">
        <v>3.33</v>
      </c>
      <c r="X81" s="11">
        <v>3.33</v>
      </c>
      <c r="Y81" s="11">
        <v>3.33</v>
      </c>
      <c r="Z81" s="11">
        <v>3.33</v>
      </c>
      <c r="AA81" s="11">
        <v>3.33</v>
      </c>
      <c r="AB81" s="11">
        <v>3.33</v>
      </c>
      <c r="AC81" s="11">
        <v>3.33</v>
      </c>
      <c r="AD81" s="11">
        <v>3.33</v>
      </c>
      <c r="AE81" s="11">
        <v>3.33</v>
      </c>
      <c r="AF81" s="11">
        <v>3.33</v>
      </c>
      <c r="AG81" s="11">
        <v>3.33</v>
      </c>
      <c r="AH81" s="11">
        <v>3.33</v>
      </c>
      <c r="AI81" s="11">
        <v>3.33</v>
      </c>
      <c r="AJ81" s="11">
        <v>3.33</v>
      </c>
      <c r="AK81" s="11">
        <v>3.33</v>
      </c>
      <c r="AL81" s="11">
        <v>3.33</v>
      </c>
      <c r="AM81" s="11">
        <v>3.33</v>
      </c>
      <c r="AN81" s="11">
        <v>3.33</v>
      </c>
      <c r="AO81" s="11">
        <v>3.33</v>
      </c>
      <c r="AP81" s="11">
        <v>3.33</v>
      </c>
      <c r="AQ81" s="11">
        <v>3.33</v>
      </c>
      <c r="AR81" s="11">
        <v>3.33</v>
      </c>
      <c r="AS81" s="11">
        <v>3.33</v>
      </c>
      <c r="AT81" s="11">
        <v>3.33</v>
      </c>
      <c r="AU81" s="11">
        <v>3.33</v>
      </c>
      <c r="AV81" s="11">
        <v>3.33</v>
      </c>
      <c r="AW81" s="11">
        <v>3.33</v>
      </c>
      <c r="AX81" s="11">
        <v>3.33</v>
      </c>
      <c r="AY81" s="11">
        <v>3.33</v>
      </c>
      <c r="AZ81" s="11">
        <v>3.33</v>
      </c>
      <c r="BA81" s="11">
        <v>3.33</v>
      </c>
      <c r="BB81" s="11">
        <v>3.33</v>
      </c>
      <c r="BC81" s="11">
        <v>3.33</v>
      </c>
      <c r="BD81" s="11">
        <v>3.33</v>
      </c>
      <c r="BE81" s="11">
        <v>3.33</v>
      </c>
      <c r="BF81" s="11">
        <v>3.33</v>
      </c>
      <c r="BG81" s="11">
        <v>3.33</v>
      </c>
      <c r="BH81" s="11">
        <v>3.33</v>
      </c>
      <c r="BI81" s="11">
        <v>3.33</v>
      </c>
      <c r="BJ81" s="11">
        <v>3.33</v>
      </c>
      <c r="BK81" s="11">
        <v>3.33</v>
      </c>
      <c r="BL81" s="11">
        <v>3.33</v>
      </c>
      <c r="BM81" s="11">
        <v>3.33</v>
      </c>
      <c r="BN81" s="12">
        <v>3.33</v>
      </c>
      <c r="BO81" s="11">
        <v>3.3308357771260999</v>
      </c>
      <c r="BP81" s="11"/>
      <c r="BQ81" s="11"/>
      <c r="BR81" s="11"/>
    </row>
    <row r="82" spans="1:70" ht="14.25" customHeight="1" x14ac:dyDescent="0.35">
      <c r="A82" s="3" t="s">
        <v>111</v>
      </c>
      <c r="B82" s="3" t="s">
        <v>87</v>
      </c>
      <c r="C82" s="10">
        <v>0</v>
      </c>
      <c r="D82" s="11">
        <v>10.9</v>
      </c>
      <c r="E82" s="11">
        <v>10.9</v>
      </c>
      <c r="F82" s="11">
        <v>10.9</v>
      </c>
      <c r="G82" s="11">
        <v>10.9</v>
      </c>
      <c r="H82" s="11">
        <v>10.9</v>
      </c>
      <c r="I82" s="11">
        <v>10.9</v>
      </c>
      <c r="J82" s="11">
        <v>10.9</v>
      </c>
      <c r="K82" s="11">
        <v>10.9</v>
      </c>
      <c r="L82" s="11">
        <v>10.9</v>
      </c>
      <c r="M82" s="11">
        <v>10.9</v>
      </c>
      <c r="N82" s="11">
        <v>10.9</v>
      </c>
      <c r="O82" s="11">
        <v>10.9</v>
      </c>
      <c r="P82" s="11">
        <v>10.9</v>
      </c>
      <c r="Q82" s="11">
        <v>10.9</v>
      </c>
      <c r="R82" s="11">
        <v>10.9</v>
      </c>
      <c r="S82" s="11">
        <v>10.88</v>
      </c>
      <c r="T82" s="11">
        <v>10.88</v>
      </c>
      <c r="U82" s="11">
        <v>10.9</v>
      </c>
      <c r="V82" s="11">
        <v>10.9</v>
      </c>
      <c r="W82" s="11">
        <v>10.88</v>
      </c>
      <c r="X82" s="11">
        <v>10.9</v>
      </c>
      <c r="Y82" s="11">
        <v>10.9</v>
      </c>
      <c r="Z82" s="11">
        <v>10.9</v>
      </c>
      <c r="AA82" s="11">
        <v>10.9</v>
      </c>
      <c r="AB82" s="11">
        <v>10.9</v>
      </c>
      <c r="AC82" s="11">
        <v>8.1128571428571004</v>
      </c>
      <c r="AD82" s="11">
        <v>8.0373809523809996</v>
      </c>
      <c r="AE82" s="11">
        <v>8.0373809523809996</v>
      </c>
      <c r="AF82" s="11">
        <v>8.0171428571429004</v>
      </c>
      <c r="AG82" s="11">
        <v>7.9514285714286004</v>
      </c>
      <c r="AH82" s="11">
        <v>8.1257142857143005</v>
      </c>
      <c r="AI82" s="11">
        <v>8.1257142857143005</v>
      </c>
      <c r="AJ82" s="11">
        <v>8.2119047619047993</v>
      </c>
      <c r="AK82" s="11">
        <v>8.2119047619047993</v>
      </c>
      <c r="AL82" s="11">
        <v>8.3047619047619001</v>
      </c>
      <c r="AM82" s="11">
        <v>9.9499999999999993</v>
      </c>
      <c r="AN82" s="11">
        <v>10</v>
      </c>
      <c r="AO82" s="11">
        <v>10.09</v>
      </c>
      <c r="AP82" s="11">
        <v>10.14</v>
      </c>
      <c r="AQ82" s="11">
        <v>10.09</v>
      </c>
      <c r="AR82" s="11">
        <v>10.09</v>
      </c>
      <c r="AS82" s="11">
        <v>10.09</v>
      </c>
      <c r="AT82" s="11">
        <v>10.19</v>
      </c>
      <c r="AU82" s="11">
        <v>10.28</v>
      </c>
      <c r="AV82" s="11">
        <v>10.23</v>
      </c>
      <c r="AW82" s="11">
        <v>10.23</v>
      </c>
      <c r="AX82" s="11">
        <v>10.23</v>
      </c>
      <c r="AY82" s="11">
        <v>10.23</v>
      </c>
      <c r="AZ82" s="11">
        <v>10.38</v>
      </c>
      <c r="BA82" s="11">
        <v>10.261904761905001</v>
      </c>
      <c r="BB82" s="11">
        <v>10.38</v>
      </c>
      <c r="BC82" s="11">
        <v>10.52</v>
      </c>
      <c r="BD82" s="11">
        <v>10.38</v>
      </c>
      <c r="BE82" s="11">
        <v>9.85</v>
      </c>
      <c r="BF82" s="11">
        <v>9.85</v>
      </c>
      <c r="BG82" s="11">
        <v>9.85</v>
      </c>
      <c r="BH82" s="11">
        <v>9.8000000000000007</v>
      </c>
      <c r="BI82" s="11">
        <v>9.61</v>
      </c>
      <c r="BJ82" s="11">
        <v>9.57</v>
      </c>
      <c r="BK82" s="11">
        <v>9.52</v>
      </c>
      <c r="BL82" s="11">
        <v>9.52</v>
      </c>
      <c r="BM82" s="11">
        <v>9.57</v>
      </c>
      <c r="BN82" s="12">
        <v>10.19</v>
      </c>
      <c r="BO82" s="11">
        <v>10.072227342550001</v>
      </c>
      <c r="BP82" s="11"/>
      <c r="BQ82" s="11"/>
      <c r="BR82" s="11"/>
    </row>
    <row r="83" spans="1:70" ht="14.25" customHeight="1" x14ac:dyDescent="0.35">
      <c r="A83" s="3" t="s">
        <v>111</v>
      </c>
      <c r="B83" s="3" t="s">
        <v>88</v>
      </c>
      <c r="C83" s="10">
        <v>0</v>
      </c>
      <c r="D83" s="11">
        <v>6.3</v>
      </c>
      <c r="E83" s="11">
        <v>6.28</v>
      </c>
      <c r="F83" s="11">
        <v>6.28</v>
      </c>
      <c r="G83" s="11">
        <v>6.19</v>
      </c>
      <c r="H83" s="11">
        <v>6.19</v>
      </c>
      <c r="I83" s="11">
        <v>5.47</v>
      </c>
      <c r="J83" s="11">
        <v>6</v>
      </c>
      <c r="K83" s="11">
        <v>6.21</v>
      </c>
      <c r="L83" s="11">
        <v>6.16</v>
      </c>
      <c r="M83" s="11">
        <v>6.21</v>
      </c>
      <c r="N83" s="11">
        <v>6.11</v>
      </c>
      <c r="O83" s="11">
        <v>6.11</v>
      </c>
      <c r="P83" s="11">
        <v>6.19</v>
      </c>
      <c r="Q83" s="11">
        <v>6.35</v>
      </c>
      <c r="R83" s="11">
        <v>6.35</v>
      </c>
      <c r="S83" s="11">
        <v>6.28</v>
      </c>
      <c r="T83" s="11">
        <v>6.28</v>
      </c>
      <c r="U83" s="11">
        <v>6.33</v>
      </c>
      <c r="V83" s="11">
        <v>6.33</v>
      </c>
      <c r="W83" s="11">
        <v>5.83</v>
      </c>
      <c r="X83" s="11">
        <v>5.8</v>
      </c>
      <c r="Y83" s="11">
        <v>5.0071428571428998</v>
      </c>
      <c r="Z83" s="11">
        <v>5.8</v>
      </c>
      <c r="AA83" s="11">
        <v>5.8</v>
      </c>
      <c r="AB83" s="11">
        <v>5.76</v>
      </c>
      <c r="AC83" s="11">
        <v>5.73</v>
      </c>
      <c r="AD83" s="11">
        <v>5.76</v>
      </c>
      <c r="AE83" s="11">
        <v>6.09</v>
      </c>
      <c r="AF83" s="11">
        <v>5.0476190476190004</v>
      </c>
      <c r="AG83" s="11">
        <v>6.14</v>
      </c>
      <c r="AH83" s="11">
        <v>6.02</v>
      </c>
      <c r="AI83" s="11">
        <v>5.66</v>
      </c>
      <c r="AJ83" s="11">
        <v>5.66</v>
      </c>
      <c r="AK83" s="11">
        <v>5.66</v>
      </c>
      <c r="AL83" s="11">
        <v>5.9</v>
      </c>
      <c r="AM83" s="11">
        <v>5.0357142857142998</v>
      </c>
      <c r="AN83" s="11">
        <v>6.04</v>
      </c>
      <c r="AO83" s="11">
        <v>6.04</v>
      </c>
      <c r="AP83" s="11">
        <v>6.04</v>
      </c>
      <c r="AQ83" s="11">
        <v>6.04</v>
      </c>
      <c r="AR83" s="11">
        <v>6.04</v>
      </c>
      <c r="AS83" s="11">
        <v>6.04</v>
      </c>
      <c r="AT83" s="11">
        <v>6.04</v>
      </c>
      <c r="AU83" s="11">
        <v>6.04</v>
      </c>
      <c r="AV83" s="11">
        <v>6.04</v>
      </c>
      <c r="AW83" s="11">
        <v>6.04</v>
      </c>
      <c r="AX83" s="11">
        <v>6.04</v>
      </c>
      <c r="AY83" s="11">
        <v>6.04</v>
      </c>
      <c r="AZ83" s="11">
        <v>7.04</v>
      </c>
      <c r="BA83" s="11">
        <v>7.14</v>
      </c>
      <c r="BB83" s="11">
        <v>7.09</v>
      </c>
      <c r="BC83" s="11">
        <v>7.16</v>
      </c>
      <c r="BD83" s="11">
        <v>7.07</v>
      </c>
      <c r="BE83" s="11">
        <v>7.07</v>
      </c>
      <c r="BF83" s="11">
        <v>7.07</v>
      </c>
      <c r="BG83" s="11">
        <v>7.61</v>
      </c>
      <c r="BH83" s="11">
        <v>7.64</v>
      </c>
      <c r="BI83" s="11">
        <v>7.69</v>
      </c>
      <c r="BJ83" s="11">
        <v>7.66</v>
      </c>
      <c r="BK83" s="11">
        <v>7.5</v>
      </c>
      <c r="BL83" s="11">
        <v>7.5</v>
      </c>
      <c r="BM83" s="11">
        <v>7.8</v>
      </c>
      <c r="BN83" s="12">
        <v>7.3</v>
      </c>
      <c r="BO83" s="11">
        <v>6.2877496159754003</v>
      </c>
      <c r="BP83" s="11"/>
      <c r="BQ83" s="11"/>
      <c r="BR83" s="11"/>
    </row>
    <row r="84" spans="1:70" ht="14.25" customHeight="1" x14ac:dyDescent="0.35">
      <c r="A84" s="3" t="s">
        <v>111</v>
      </c>
      <c r="B84" s="3" t="s">
        <v>89</v>
      </c>
      <c r="C84" s="10">
        <v>0</v>
      </c>
      <c r="D84" s="11">
        <v>3.9</v>
      </c>
      <c r="E84" s="11">
        <v>6.83</v>
      </c>
      <c r="F84" s="11">
        <v>6.83</v>
      </c>
      <c r="G84" s="11">
        <v>6.83</v>
      </c>
      <c r="H84" s="11">
        <v>6.83</v>
      </c>
      <c r="I84" s="11">
        <v>6.83</v>
      </c>
      <c r="J84" s="11">
        <v>6.83</v>
      </c>
      <c r="K84" s="11">
        <v>5.0378571428571002</v>
      </c>
      <c r="L84" s="11">
        <v>5.0378571428571002</v>
      </c>
      <c r="M84" s="11">
        <v>5.0378571428571002</v>
      </c>
      <c r="N84" s="11">
        <v>5.0378571428571002</v>
      </c>
      <c r="O84" s="11">
        <v>5.0378571428571002</v>
      </c>
      <c r="P84" s="11">
        <v>6.83</v>
      </c>
      <c r="Q84" s="11">
        <v>6.8</v>
      </c>
      <c r="R84" s="11">
        <v>5.0357142857142998</v>
      </c>
      <c r="S84" s="11">
        <v>6.73</v>
      </c>
      <c r="T84" s="11">
        <v>6.73</v>
      </c>
      <c r="U84" s="11">
        <v>6.78</v>
      </c>
      <c r="V84" s="11">
        <v>6.78</v>
      </c>
      <c r="W84" s="11">
        <v>6.11</v>
      </c>
      <c r="X84" s="11">
        <v>6.09</v>
      </c>
      <c r="Y84" s="11">
        <v>4.9566666666666999</v>
      </c>
      <c r="Z84" s="11">
        <v>6.09</v>
      </c>
      <c r="AA84" s="11">
        <v>6.09</v>
      </c>
      <c r="AB84" s="11">
        <v>6.09</v>
      </c>
      <c r="AC84" s="11">
        <v>6.07</v>
      </c>
      <c r="AD84" s="11">
        <v>6.09</v>
      </c>
      <c r="AE84" s="11">
        <v>6.19</v>
      </c>
      <c r="AF84" s="11">
        <v>5.0559523809523998</v>
      </c>
      <c r="AG84" s="11">
        <v>6.21</v>
      </c>
      <c r="AH84" s="11">
        <v>6.21</v>
      </c>
      <c r="AI84" s="11">
        <v>6.21</v>
      </c>
      <c r="AJ84" s="11">
        <v>6.21</v>
      </c>
      <c r="AK84" s="11">
        <v>6.21</v>
      </c>
      <c r="AL84" s="11">
        <v>6.3</v>
      </c>
      <c r="AM84" s="11">
        <v>5</v>
      </c>
      <c r="AN84" s="11">
        <v>6.3</v>
      </c>
      <c r="AO84" s="11">
        <v>6.3</v>
      </c>
      <c r="AP84" s="11">
        <v>6.3</v>
      </c>
      <c r="AQ84" s="11">
        <v>6.3</v>
      </c>
      <c r="AR84" s="11">
        <v>6.3</v>
      </c>
      <c r="AS84" s="11">
        <v>6.3</v>
      </c>
      <c r="AT84" s="11">
        <v>6.3</v>
      </c>
      <c r="AU84" s="11">
        <v>6.3</v>
      </c>
      <c r="AV84" s="11">
        <v>6.3</v>
      </c>
      <c r="AW84" s="11">
        <v>6.3</v>
      </c>
      <c r="AX84" s="11">
        <v>6.3</v>
      </c>
      <c r="AY84" s="11">
        <v>6.3</v>
      </c>
      <c r="AZ84" s="11">
        <v>6.3</v>
      </c>
      <c r="BA84" s="11">
        <v>6.3</v>
      </c>
      <c r="BB84" s="11">
        <v>6.3</v>
      </c>
      <c r="BC84" s="11">
        <v>6.3</v>
      </c>
      <c r="BD84" s="11">
        <v>6.3</v>
      </c>
      <c r="BE84" s="11">
        <v>6.3</v>
      </c>
      <c r="BF84" s="11">
        <v>6.28</v>
      </c>
      <c r="BG84" s="11">
        <v>6.28</v>
      </c>
      <c r="BH84" s="11">
        <v>6.28</v>
      </c>
      <c r="BI84" s="11">
        <v>6.28</v>
      </c>
      <c r="BJ84" s="11">
        <v>6.28</v>
      </c>
      <c r="BK84" s="11">
        <v>6.28</v>
      </c>
      <c r="BL84" s="11">
        <v>6.28</v>
      </c>
      <c r="BM84" s="11">
        <v>6.28</v>
      </c>
      <c r="BN84" s="12">
        <v>6.04</v>
      </c>
      <c r="BO84" s="11">
        <v>6.1383486943163996</v>
      </c>
      <c r="BP84" s="11"/>
      <c r="BQ84" s="11"/>
      <c r="BR84" s="11"/>
    </row>
    <row r="85" spans="1:70" ht="14.25" customHeight="1" x14ac:dyDescent="0.35">
      <c r="A85" s="3" t="s">
        <v>111</v>
      </c>
      <c r="B85" s="3" t="s">
        <v>90</v>
      </c>
      <c r="C85" s="10">
        <v>0</v>
      </c>
      <c r="D85" s="11">
        <v>18.04</v>
      </c>
      <c r="E85" s="11">
        <v>18.04</v>
      </c>
      <c r="F85" s="11">
        <v>17.920000000000002</v>
      </c>
      <c r="G85" s="11">
        <v>17.78</v>
      </c>
      <c r="H85" s="11">
        <v>17.78</v>
      </c>
      <c r="I85" s="11">
        <v>17.899999999999999</v>
      </c>
      <c r="J85" s="11">
        <v>17.899999999999999</v>
      </c>
      <c r="K85" s="11">
        <v>17.88</v>
      </c>
      <c r="L85" s="11">
        <v>17.88</v>
      </c>
      <c r="M85" s="11">
        <v>17.88</v>
      </c>
      <c r="N85" s="11">
        <v>17.88</v>
      </c>
      <c r="O85" s="11">
        <v>17.88</v>
      </c>
      <c r="P85" s="11">
        <v>17.760000000000002</v>
      </c>
      <c r="Q85" s="11">
        <v>18.829999999999998</v>
      </c>
      <c r="R85" s="11">
        <v>17.45</v>
      </c>
      <c r="S85" s="11">
        <v>17.829999999999998</v>
      </c>
      <c r="T85" s="11">
        <v>17.829999999999998</v>
      </c>
      <c r="U85" s="11">
        <v>17.829999999999998</v>
      </c>
      <c r="V85" s="11">
        <v>17.829999999999998</v>
      </c>
      <c r="W85" s="11">
        <v>17.71</v>
      </c>
      <c r="X85" s="11">
        <v>19.899999999999999</v>
      </c>
      <c r="Y85" s="11">
        <v>20.260000000000002</v>
      </c>
      <c r="Z85" s="11">
        <v>20.07</v>
      </c>
      <c r="AA85" s="11">
        <v>20.09</v>
      </c>
      <c r="AB85" s="11">
        <v>19.920000000000002</v>
      </c>
      <c r="AC85" s="11">
        <v>19.71</v>
      </c>
      <c r="AD85" s="11">
        <v>23.03</v>
      </c>
      <c r="AE85" s="11">
        <v>23.63</v>
      </c>
      <c r="AF85" s="11">
        <v>23.1</v>
      </c>
      <c r="AG85" s="11">
        <v>23.53</v>
      </c>
      <c r="AH85" s="11">
        <v>23.14</v>
      </c>
      <c r="AI85" s="11">
        <v>22.59</v>
      </c>
      <c r="AJ85" s="11">
        <v>22.59</v>
      </c>
      <c r="AK85" s="11">
        <v>22.59</v>
      </c>
      <c r="AL85" s="11">
        <v>23.9</v>
      </c>
      <c r="AM85" s="11">
        <v>24.45</v>
      </c>
      <c r="AN85" s="11">
        <v>24.5</v>
      </c>
      <c r="AO85" s="11">
        <v>24.5</v>
      </c>
      <c r="AP85" s="11">
        <v>24.5</v>
      </c>
      <c r="AQ85" s="11">
        <v>24.5</v>
      </c>
      <c r="AR85" s="11">
        <v>24.5</v>
      </c>
      <c r="AS85" s="11">
        <v>24.5</v>
      </c>
      <c r="AT85" s="11">
        <v>24.5</v>
      </c>
      <c r="AU85" s="11">
        <v>24.5</v>
      </c>
      <c r="AV85" s="11">
        <v>24.5</v>
      </c>
      <c r="AW85" s="11">
        <v>24.5</v>
      </c>
      <c r="AX85" s="11">
        <v>24.5</v>
      </c>
      <c r="AY85" s="11">
        <v>24.35</v>
      </c>
      <c r="AZ85" s="11">
        <v>24.5</v>
      </c>
      <c r="BA85" s="11">
        <v>24.280952380952002</v>
      </c>
      <c r="BB85" s="11">
        <v>24.5</v>
      </c>
      <c r="BC85" s="11">
        <v>24.5</v>
      </c>
      <c r="BD85" s="11">
        <v>24.47</v>
      </c>
      <c r="BE85" s="11">
        <v>24.47</v>
      </c>
      <c r="BF85" s="11">
        <v>24.47</v>
      </c>
      <c r="BG85" s="11">
        <v>24.47</v>
      </c>
      <c r="BH85" s="11">
        <v>24.47</v>
      </c>
      <c r="BI85" s="11">
        <v>24.47</v>
      </c>
      <c r="BJ85" s="11">
        <v>24.47</v>
      </c>
      <c r="BK85" s="11">
        <v>24.47</v>
      </c>
      <c r="BL85" s="11">
        <v>24.5</v>
      </c>
      <c r="BM85" s="11">
        <v>24.5</v>
      </c>
      <c r="BN85" s="12">
        <v>24.44</v>
      </c>
      <c r="BO85" s="11">
        <v>21.721305683564001</v>
      </c>
      <c r="BP85" s="11"/>
      <c r="BQ85" s="11"/>
      <c r="BR85" s="11"/>
    </row>
    <row r="86" spans="1:70" ht="14.25" customHeight="1" x14ac:dyDescent="0.35">
      <c r="A86" s="3" t="s">
        <v>111</v>
      </c>
      <c r="B86" s="3" t="s">
        <v>91</v>
      </c>
      <c r="C86" s="10">
        <v>0</v>
      </c>
      <c r="D86" s="11">
        <v>2.4900000000000002</v>
      </c>
      <c r="E86" s="11">
        <v>2.6</v>
      </c>
      <c r="F86" s="11">
        <v>2.58</v>
      </c>
      <c r="G86" s="11">
        <v>2.58</v>
      </c>
      <c r="H86" s="11">
        <v>2.58</v>
      </c>
      <c r="I86" s="11">
        <v>2.59</v>
      </c>
      <c r="J86" s="11">
        <v>2.87</v>
      </c>
      <c r="K86" s="11">
        <v>3.45</v>
      </c>
      <c r="L86" s="11">
        <v>3.52</v>
      </c>
      <c r="M86" s="11">
        <v>3.52</v>
      </c>
      <c r="N86" s="11">
        <v>3.52</v>
      </c>
      <c r="O86" s="11">
        <v>3.52</v>
      </c>
      <c r="P86" s="11">
        <v>3.52</v>
      </c>
      <c r="Q86" s="11">
        <v>3.42</v>
      </c>
      <c r="R86" s="11">
        <v>3.45</v>
      </c>
      <c r="S86" s="11">
        <v>3.45</v>
      </c>
      <c r="T86" s="11">
        <v>3.45</v>
      </c>
      <c r="U86" s="11">
        <v>3.45</v>
      </c>
      <c r="V86" s="11">
        <v>3.45</v>
      </c>
      <c r="W86" s="11">
        <v>3.45</v>
      </c>
      <c r="X86" s="11">
        <v>3.5</v>
      </c>
      <c r="Y86" s="11">
        <v>3.5</v>
      </c>
      <c r="Z86" s="11">
        <v>3.5</v>
      </c>
      <c r="AA86" s="11">
        <v>3.5</v>
      </c>
      <c r="AB86" s="11">
        <v>3.52</v>
      </c>
      <c r="AC86" s="11">
        <v>3.52</v>
      </c>
      <c r="AD86" s="11">
        <v>3.5</v>
      </c>
      <c r="AE86" s="11">
        <v>4.16</v>
      </c>
      <c r="AF86" s="11">
        <v>4.2300000000000004</v>
      </c>
      <c r="AG86" s="11">
        <v>4.22</v>
      </c>
      <c r="AH86" s="11">
        <v>4.22</v>
      </c>
      <c r="AI86" s="11">
        <v>4.22</v>
      </c>
      <c r="AJ86" s="11">
        <v>4.22</v>
      </c>
      <c r="AK86" s="11">
        <v>4.22</v>
      </c>
      <c r="AL86" s="11">
        <v>4.88</v>
      </c>
      <c r="AM86" s="11">
        <v>4.3600000000000003</v>
      </c>
      <c r="AN86" s="11">
        <v>4.3899999999999997</v>
      </c>
      <c r="AO86" s="11">
        <v>4.28</v>
      </c>
      <c r="AP86" s="11">
        <v>4.28</v>
      </c>
      <c r="AQ86" s="11">
        <v>4.28</v>
      </c>
      <c r="AR86" s="11">
        <v>4.28</v>
      </c>
      <c r="AS86" s="11">
        <v>4.28</v>
      </c>
      <c r="AT86" s="11">
        <v>4.28</v>
      </c>
      <c r="AU86" s="11">
        <v>4.28</v>
      </c>
      <c r="AV86" s="11">
        <v>4.29</v>
      </c>
      <c r="AW86" s="11">
        <v>4.33</v>
      </c>
      <c r="AX86" s="11">
        <v>4.33</v>
      </c>
      <c r="AY86" s="11">
        <v>4.33</v>
      </c>
      <c r="AZ86" s="11">
        <v>5.31</v>
      </c>
      <c r="BA86" s="11">
        <v>5.53</v>
      </c>
      <c r="BB86" s="11">
        <v>5.53</v>
      </c>
      <c r="BC86" s="11">
        <v>5.61</v>
      </c>
      <c r="BD86" s="11">
        <v>5.6</v>
      </c>
      <c r="BE86" s="11">
        <v>5.59</v>
      </c>
      <c r="BF86" s="11">
        <v>5.53</v>
      </c>
      <c r="BG86" s="11">
        <v>4.6500000000000004</v>
      </c>
      <c r="BH86" s="11">
        <v>4.59</v>
      </c>
      <c r="BI86" s="11">
        <v>4.6100000000000003</v>
      </c>
      <c r="BJ86" s="11">
        <v>5.08</v>
      </c>
      <c r="BK86" s="11">
        <v>5.57</v>
      </c>
      <c r="BL86" s="11">
        <v>5.62</v>
      </c>
      <c r="BM86" s="11">
        <v>5.77</v>
      </c>
      <c r="BN86" s="12">
        <v>5.01</v>
      </c>
      <c r="BO86" s="11">
        <v>4.0798387096774</v>
      </c>
      <c r="BP86" s="11"/>
      <c r="BQ86" s="11"/>
      <c r="BR86" s="11"/>
    </row>
    <row r="87" spans="1:70" ht="14.25" customHeight="1" x14ac:dyDescent="0.35">
      <c r="A87" s="3" t="s">
        <v>111</v>
      </c>
      <c r="B87" s="3" t="s">
        <v>92</v>
      </c>
      <c r="C87" s="10">
        <v>7290000197548</v>
      </c>
      <c r="D87" s="11">
        <v>36.590000000000003</v>
      </c>
      <c r="E87" s="11">
        <v>36.590000000000003</v>
      </c>
      <c r="F87" s="11">
        <v>36.51</v>
      </c>
      <c r="G87" s="11">
        <v>36.51</v>
      </c>
      <c r="H87" s="11">
        <v>36.5</v>
      </c>
      <c r="I87" s="11">
        <v>31.67</v>
      </c>
      <c r="J87" s="11">
        <v>31.67</v>
      </c>
      <c r="K87" s="11">
        <v>31.67</v>
      </c>
      <c r="L87" s="11">
        <v>31.67</v>
      </c>
      <c r="M87" s="11">
        <v>31.67</v>
      </c>
      <c r="N87" s="11">
        <v>31.67</v>
      </c>
      <c r="O87" s="11">
        <v>41.64425</v>
      </c>
      <c r="P87" s="11">
        <v>34.723999999999997</v>
      </c>
      <c r="Q87" s="11">
        <v>34.723999999999997</v>
      </c>
      <c r="R87" s="11">
        <v>34.53</v>
      </c>
      <c r="S87" s="11">
        <v>34.738461538461998</v>
      </c>
      <c r="T87" s="11">
        <v>34.689743589743998</v>
      </c>
      <c r="U87" s="11">
        <v>34.49</v>
      </c>
      <c r="V87" s="11">
        <v>34.53</v>
      </c>
      <c r="W87" s="11">
        <v>34.54</v>
      </c>
      <c r="X87" s="11">
        <v>34.54</v>
      </c>
      <c r="Y87" s="11">
        <v>34.689743589743998</v>
      </c>
      <c r="Z87" s="11">
        <v>32.53</v>
      </c>
      <c r="AA87" s="11">
        <v>32.651219512194999</v>
      </c>
      <c r="AB87" s="11">
        <v>32.651219512194999</v>
      </c>
      <c r="AC87" s="11">
        <v>32.651219512194999</v>
      </c>
      <c r="AD87" s="11">
        <v>32.651219512194999</v>
      </c>
      <c r="AE87" s="11">
        <v>32.637500000000003</v>
      </c>
      <c r="AF87" s="11">
        <v>32.891951219512002</v>
      </c>
      <c r="AG87" s="11">
        <v>32.380000000000003</v>
      </c>
      <c r="AH87" s="11">
        <v>32.627749999999999</v>
      </c>
      <c r="AI87" s="11">
        <v>32.409999999999997</v>
      </c>
      <c r="AJ87" s="11">
        <v>41.400975609756003</v>
      </c>
      <c r="AK87" s="11">
        <v>41.650487804877997</v>
      </c>
      <c r="AL87" s="11">
        <v>39.482820512821</v>
      </c>
      <c r="AM87" s="11">
        <v>33.510769230769</v>
      </c>
      <c r="AN87" s="11">
        <v>33.29</v>
      </c>
      <c r="AO87" s="11">
        <v>33.505249999999997</v>
      </c>
      <c r="AP87" s="11">
        <v>33.29</v>
      </c>
      <c r="AQ87" s="11">
        <v>33.29</v>
      </c>
      <c r="AR87" s="11">
        <v>33.29</v>
      </c>
      <c r="AS87" s="11">
        <v>33.29</v>
      </c>
      <c r="AT87" s="11">
        <v>33.29</v>
      </c>
      <c r="AU87" s="11">
        <v>33.29</v>
      </c>
      <c r="AV87" s="11">
        <v>33.29</v>
      </c>
      <c r="AW87" s="11">
        <v>33.29</v>
      </c>
      <c r="AX87" s="11">
        <v>33.29</v>
      </c>
      <c r="AY87" s="11">
        <v>33.5</v>
      </c>
      <c r="AZ87" s="11">
        <v>33.29</v>
      </c>
      <c r="BA87" s="11">
        <v>33.29</v>
      </c>
      <c r="BB87" s="11">
        <v>33.29</v>
      </c>
      <c r="BC87" s="11">
        <v>33.29</v>
      </c>
      <c r="BD87" s="11">
        <v>33.29</v>
      </c>
      <c r="BE87" s="11">
        <v>33.29</v>
      </c>
      <c r="BF87" s="11">
        <v>38.279230769230999</v>
      </c>
      <c r="BG87" s="11">
        <v>37.220526315789002</v>
      </c>
      <c r="BH87" s="11">
        <v>37.082894736842</v>
      </c>
      <c r="BI87" s="11">
        <v>37.072307692308001</v>
      </c>
      <c r="BJ87" s="11">
        <v>36.804102564102998</v>
      </c>
      <c r="BK87" s="11">
        <v>36.800750000000001</v>
      </c>
      <c r="BL87" s="11">
        <v>36.800750000000001</v>
      </c>
      <c r="BM87" s="11">
        <v>36.797560975609997</v>
      </c>
      <c r="BN87" s="12">
        <v>31.54</v>
      </c>
      <c r="BO87" s="11">
        <v>34.503075874167003</v>
      </c>
      <c r="BP87" s="11"/>
      <c r="BQ87" s="11"/>
      <c r="BR87" s="11"/>
    </row>
    <row r="88" spans="1:70" ht="14.25" customHeight="1" x14ac:dyDescent="0.35">
      <c r="A88" s="3" t="s">
        <v>111</v>
      </c>
      <c r="B88" s="3" t="s">
        <v>93</v>
      </c>
      <c r="C88" s="10">
        <v>8001090379399</v>
      </c>
      <c r="D88" s="11">
        <v>31</v>
      </c>
      <c r="E88" s="11">
        <v>31</v>
      </c>
      <c r="F88" s="11">
        <v>31.15</v>
      </c>
      <c r="G88" s="11">
        <v>31</v>
      </c>
      <c r="H88" s="11">
        <v>31</v>
      </c>
      <c r="I88" s="11">
        <v>31</v>
      </c>
      <c r="J88" s="11">
        <v>31.312000000000001</v>
      </c>
      <c r="K88" s="11">
        <v>31</v>
      </c>
      <c r="L88" s="11">
        <v>31</v>
      </c>
      <c r="M88" s="11">
        <v>31</v>
      </c>
      <c r="N88" s="11">
        <v>31</v>
      </c>
      <c r="O88" s="11">
        <v>31</v>
      </c>
      <c r="P88" s="11">
        <v>31</v>
      </c>
      <c r="Q88" s="11">
        <v>31.205263157895001</v>
      </c>
      <c r="R88" s="11">
        <v>31</v>
      </c>
      <c r="S88" s="11">
        <v>31.177272727272999</v>
      </c>
      <c r="T88" s="11">
        <v>31.139285714286</v>
      </c>
      <c r="U88" s="11">
        <v>31</v>
      </c>
      <c r="V88" s="11">
        <v>31</v>
      </c>
      <c r="W88" s="11">
        <v>31</v>
      </c>
      <c r="X88" s="11">
        <v>31</v>
      </c>
      <c r="Y88" s="11">
        <v>31</v>
      </c>
      <c r="Z88" s="11">
        <v>31</v>
      </c>
      <c r="AA88" s="11">
        <v>31</v>
      </c>
      <c r="AB88" s="11">
        <v>31</v>
      </c>
      <c r="AC88" s="11">
        <v>31.134482758621001</v>
      </c>
      <c r="AD88" s="11">
        <v>31</v>
      </c>
      <c r="AE88" s="11">
        <v>31</v>
      </c>
      <c r="AF88" s="11">
        <v>31.155999999999999</v>
      </c>
      <c r="AG88" s="11">
        <v>31</v>
      </c>
      <c r="AH88" s="11">
        <v>31.144444444444002</v>
      </c>
      <c r="AI88" s="11">
        <v>31</v>
      </c>
      <c r="AJ88" s="11">
        <v>31</v>
      </c>
      <c r="AK88" s="11">
        <v>31</v>
      </c>
      <c r="AL88" s="11">
        <v>31</v>
      </c>
      <c r="AM88" s="11">
        <v>31</v>
      </c>
      <c r="AN88" s="11">
        <v>31</v>
      </c>
      <c r="AO88" s="11">
        <v>31</v>
      </c>
      <c r="AP88" s="11">
        <v>31</v>
      </c>
      <c r="AQ88" s="11">
        <v>31.288888888889002</v>
      </c>
      <c r="AR88" s="11">
        <v>31</v>
      </c>
      <c r="AS88" s="11">
        <v>31</v>
      </c>
      <c r="AT88" s="11">
        <v>31</v>
      </c>
      <c r="AU88" s="11">
        <v>31</v>
      </c>
      <c r="AV88" s="11">
        <v>31</v>
      </c>
      <c r="AW88" s="11">
        <v>31</v>
      </c>
      <c r="AX88" s="11">
        <v>31</v>
      </c>
      <c r="AY88" s="11">
        <v>31</v>
      </c>
      <c r="AZ88" s="11">
        <v>31</v>
      </c>
      <c r="BA88" s="11">
        <v>31</v>
      </c>
      <c r="BB88" s="11">
        <v>31</v>
      </c>
      <c r="BC88" s="11">
        <v>31</v>
      </c>
      <c r="BD88" s="11">
        <v>31</v>
      </c>
      <c r="BE88" s="11">
        <v>31</v>
      </c>
      <c r="BF88" s="11">
        <v>34.9</v>
      </c>
      <c r="BG88" s="11">
        <v>34.9</v>
      </c>
      <c r="BH88" s="11">
        <v>34.9</v>
      </c>
      <c r="BI88" s="11">
        <v>34.295454545455001</v>
      </c>
      <c r="BJ88" s="11">
        <v>33.086363636363998</v>
      </c>
      <c r="BK88" s="11">
        <v>33.082608695651999</v>
      </c>
      <c r="BL88" s="11">
        <v>33.082608695651999</v>
      </c>
      <c r="BM88" s="11">
        <v>33.082608695651999</v>
      </c>
      <c r="BN88" s="12">
        <v>31.64</v>
      </c>
      <c r="BO88" s="11">
        <v>31.403827128389999</v>
      </c>
      <c r="BP88" s="11"/>
      <c r="BQ88" s="11"/>
      <c r="BR88" s="11"/>
    </row>
    <row r="89" spans="1:70" ht="14.25" customHeight="1" x14ac:dyDescent="0.35">
      <c r="A89" s="3" t="s">
        <v>111</v>
      </c>
      <c r="B89" s="3" t="s">
        <v>94</v>
      </c>
      <c r="C89" s="10">
        <v>7290015733205</v>
      </c>
      <c r="D89" s="11">
        <v>59.9</v>
      </c>
      <c r="E89" s="11">
        <v>59.9</v>
      </c>
      <c r="F89" s="11">
        <v>59.9</v>
      </c>
      <c r="G89" s="11">
        <v>59.9</v>
      </c>
      <c r="H89" s="11">
        <v>59.9</v>
      </c>
      <c r="I89" s="11">
        <v>59.9</v>
      </c>
      <c r="J89" s="11">
        <v>59.9</v>
      </c>
      <c r="K89" s="11">
        <v>59.9</v>
      </c>
      <c r="L89" s="11">
        <v>55</v>
      </c>
      <c r="M89" s="11">
        <v>55</v>
      </c>
      <c r="N89" s="11">
        <v>55</v>
      </c>
      <c r="O89" s="11">
        <v>55</v>
      </c>
      <c r="P89" s="11">
        <v>55</v>
      </c>
      <c r="Q89" s="11">
        <v>54.95</v>
      </c>
      <c r="R89" s="11">
        <v>54.9</v>
      </c>
      <c r="S89" s="11">
        <v>54.9</v>
      </c>
      <c r="T89" s="11">
        <v>54.9</v>
      </c>
      <c r="U89" s="11">
        <v>54.9</v>
      </c>
      <c r="V89" s="11">
        <v>54.9</v>
      </c>
      <c r="W89" s="11">
        <v>54.9</v>
      </c>
      <c r="X89" s="11">
        <v>54.9</v>
      </c>
      <c r="Y89" s="11">
        <v>54.9</v>
      </c>
      <c r="Z89" s="11">
        <v>54.9</v>
      </c>
      <c r="AA89" s="11">
        <v>54.9</v>
      </c>
      <c r="AB89" s="11">
        <v>54.9</v>
      </c>
      <c r="AC89" s="11">
        <v>54.9</v>
      </c>
      <c r="AD89" s="11">
        <v>54.9</v>
      </c>
      <c r="AE89" s="11">
        <v>54.9</v>
      </c>
      <c r="AF89" s="11">
        <v>55.212499999999999</v>
      </c>
      <c r="AG89" s="11">
        <v>54.9</v>
      </c>
      <c r="AH89" s="11">
        <v>54.9</v>
      </c>
      <c r="AI89" s="11">
        <v>55.194117647059002</v>
      </c>
      <c r="AJ89" s="11">
        <v>54.9</v>
      </c>
      <c r="AK89" s="11">
        <v>54.9</v>
      </c>
      <c r="AL89" s="11">
        <v>59.9</v>
      </c>
      <c r="AM89" s="11">
        <v>59.9</v>
      </c>
      <c r="AN89" s="11">
        <v>59.9</v>
      </c>
      <c r="AO89" s="11">
        <v>59.9</v>
      </c>
      <c r="AP89" s="11">
        <v>59.9</v>
      </c>
      <c r="AQ89" s="11">
        <v>59.9</v>
      </c>
      <c r="AR89" s="11">
        <v>59.9</v>
      </c>
      <c r="AS89" s="11">
        <v>59.9</v>
      </c>
      <c r="AT89" s="11">
        <v>59.9</v>
      </c>
      <c r="AU89" s="11">
        <v>59.9</v>
      </c>
      <c r="AV89" s="11">
        <v>59.9</v>
      </c>
      <c r="AW89" s="11">
        <v>59.9</v>
      </c>
      <c r="AX89" s="11">
        <v>59.9</v>
      </c>
      <c r="AY89" s="11">
        <v>59.9</v>
      </c>
      <c r="AZ89" s="11">
        <v>59.9</v>
      </c>
      <c r="BA89" s="11">
        <v>59.9</v>
      </c>
      <c r="BB89" s="11">
        <v>59.9</v>
      </c>
      <c r="BC89" s="11">
        <v>59.9</v>
      </c>
      <c r="BD89" s="11">
        <v>59.9</v>
      </c>
      <c r="BE89" s="11">
        <v>59.9</v>
      </c>
      <c r="BF89" s="11">
        <v>59.9</v>
      </c>
      <c r="BG89" s="11">
        <v>59.9</v>
      </c>
      <c r="BH89" s="11">
        <v>59.9</v>
      </c>
      <c r="BI89" s="11">
        <v>59.9</v>
      </c>
      <c r="BJ89" s="11">
        <v>59.9</v>
      </c>
      <c r="BK89" s="11">
        <v>59.9</v>
      </c>
      <c r="BL89" s="11">
        <v>59.9</v>
      </c>
      <c r="BM89" s="11">
        <v>59.9</v>
      </c>
      <c r="BN89" s="2">
        <v>59.9</v>
      </c>
      <c r="BO89" s="11">
        <v>57.821880929791</v>
      </c>
      <c r="BP89" s="11"/>
      <c r="BQ89" s="11"/>
      <c r="BR89" s="11"/>
    </row>
    <row r="90" spans="1:70" ht="14.25" customHeight="1" x14ac:dyDescent="0.35">
      <c r="A90" s="3" t="s">
        <v>111</v>
      </c>
      <c r="B90" s="3" t="s">
        <v>95</v>
      </c>
      <c r="C90" s="10">
        <v>7290015733229</v>
      </c>
      <c r="D90" s="11">
        <v>59.9</v>
      </c>
      <c r="E90" s="11">
        <v>59.9</v>
      </c>
      <c r="F90" s="11">
        <v>59.9</v>
      </c>
      <c r="G90" s="11">
        <v>59.9</v>
      </c>
      <c r="H90" s="11">
        <v>59.9</v>
      </c>
      <c r="I90" s="11">
        <v>59.9</v>
      </c>
      <c r="J90" s="11">
        <v>59.9</v>
      </c>
      <c r="K90" s="11">
        <v>58.266666666667</v>
      </c>
      <c r="L90" s="11">
        <v>55</v>
      </c>
      <c r="M90" s="11">
        <v>55</v>
      </c>
      <c r="N90" s="11">
        <v>55</v>
      </c>
      <c r="O90" s="11"/>
      <c r="P90" s="11"/>
      <c r="Q90" s="11"/>
      <c r="R90" s="11"/>
      <c r="S90" s="11">
        <v>54.9</v>
      </c>
      <c r="T90" s="11">
        <v>54.9</v>
      </c>
      <c r="U90" s="11">
        <v>54.9</v>
      </c>
      <c r="V90" s="11">
        <v>54.9</v>
      </c>
      <c r="W90" s="11">
        <v>54.9</v>
      </c>
      <c r="X90" s="11">
        <v>55.4</v>
      </c>
      <c r="Y90" s="11">
        <v>54.9</v>
      </c>
      <c r="Z90" s="11">
        <v>54.9</v>
      </c>
      <c r="AA90" s="11">
        <v>54.9</v>
      </c>
      <c r="AB90" s="11">
        <v>54.9</v>
      </c>
      <c r="AC90" s="11">
        <v>54.9</v>
      </c>
      <c r="AD90" s="11">
        <v>54.9</v>
      </c>
      <c r="AE90" s="11">
        <v>54.9</v>
      </c>
      <c r="AF90" s="11">
        <v>55.212499999999999</v>
      </c>
      <c r="AG90" s="11">
        <v>54.9</v>
      </c>
      <c r="AH90" s="11">
        <v>54.9</v>
      </c>
      <c r="AI90" s="11">
        <v>54.9</v>
      </c>
      <c r="AJ90" s="11">
        <v>54.9</v>
      </c>
      <c r="AK90" s="11">
        <v>54.9</v>
      </c>
      <c r="AL90" s="11">
        <v>59.9</v>
      </c>
      <c r="AM90" s="11">
        <v>59.9</v>
      </c>
      <c r="AN90" s="11">
        <v>59.9</v>
      </c>
      <c r="AO90" s="11">
        <v>59.9</v>
      </c>
      <c r="AP90" s="11">
        <v>59.9</v>
      </c>
      <c r="AQ90" s="11">
        <v>59.9</v>
      </c>
      <c r="AR90" s="11">
        <v>59.9</v>
      </c>
      <c r="AS90" s="11">
        <v>59.9</v>
      </c>
      <c r="AT90" s="11">
        <v>59.9</v>
      </c>
      <c r="AU90" s="11">
        <v>59.9</v>
      </c>
      <c r="AV90" s="11">
        <v>59.9</v>
      </c>
      <c r="AW90" s="11">
        <v>59.9</v>
      </c>
      <c r="AX90" s="11">
        <v>59.9</v>
      </c>
      <c r="AY90" s="11">
        <v>59.9</v>
      </c>
      <c r="AZ90" s="11">
        <v>59.9</v>
      </c>
      <c r="BA90" s="11">
        <v>59.9</v>
      </c>
      <c r="BB90" s="11">
        <v>59.9</v>
      </c>
      <c r="BC90" s="11">
        <v>59.9</v>
      </c>
      <c r="BD90" s="11">
        <v>59.9</v>
      </c>
      <c r="BE90" s="11">
        <v>59.9</v>
      </c>
      <c r="BF90" s="11">
        <v>59.9</v>
      </c>
      <c r="BG90" s="11">
        <v>59.9</v>
      </c>
      <c r="BH90" s="11">
        <v>59.9</v>
      </c>
      <c r="BI90" s="11">
        <v>59.9</v>
      </c>
      <c r="BJ90" s="11">
        <v>59.9</v>
      </c>
      <c r="BK90" s="11">
        <v>59.9</v>
      </c>
      <c r="BL90" s="11">
        <v>59.9</v>
      </c>
      <c r="BM90" s="11">
        <v>59.9</v>
      </c>
      <c r="BN90" s="12">
        <v>59.9</v>
      </c>
      <c r="BO90" s="11">
        <v>57.994468390804997</v>
      </c>
      <c r="BP90" s="11"/>
      <c r="BQ90" s="11"/>
      <c r="BR90" s="11"/>
    </row>
    <row r="91" spans="1:70" ht="14.25" customHeight="1" x14ac:dyDescent="0.35">
      <c r="A91" s="3" t="s">
        <v>111</v>
      </c>
      <c r="B91" s="3" t="s">
        <v>96</v>
      </c>
      <c r="C91" s="10">
        <v>7290000211503</v>
      </c>
      <c r="D91" s="11">
        <v>4.63</v>
      </c>
      <c r="E91" s="11">
        <v>4.63</v>
      </c>
      <c r="F91" s="11">
        <v>4.63</v>
      </c>
      <c r="G91" s="11">
        <v>4.63</v>
      </c>
      <c r="H91" s="11">
        <v>4.63</v>
      </c>
      <c r="I91" s="11">
        <v>4.63</v>
      </c>
      <c r="J91" s="11">
        <v>4.63</v>
      </c>
      <c r="K91" s="11">
        <v>4.63</v>
      </c>
      <c r="L91" s="11">
        <v>4.63</v>
      </c>
      <c r="M91" s="11">
        <v>4.63</v>
      </c>
      <c r="N91" s="11">
        <v>4.63</v>
      </c>
      <c r="O91" s="11">
        <v>4.63</v>
      </c>
      <c r="P91" s="11">
        <v>4.63</v>
      </c>
      <c r="Q91" s="11">
        <v>4.63</v>
      </c>
      <c r="R91" s="11">
        <v>4.63</v>
      </c>
      <c r="S91" s="11">
        <v>4.63</v>
      </c>
      <c r="T91" s="11">
        <v>4.63</v>
      </c>
      <c r="U91" s="11">
        <v>4.63</v>
      </c>
      <c r="V91" s="11">
        <v>4.63</v>
      </c>
      <c r="W91" s="11">
        <v>4.63</v>
      </c>
      <c r="X91" s="11">
        <v>4.63</v>
      </c>
      <c r="Y91" s="11">
        <v>4.63</v>
      </c>
      <c r="Z91" s="11">
        <v>4.63</v>
      </c>
      <c r="AA91" s="11">
        <v>4.63</v>
      </c>
      <c r="AB91" s="11">
        <v>4.63</v>
      </c>
      <c r="AC91" s="11">
        <v>4.63</v>
      </c>
      <c r="AD91" s="11">
        <v>4.63</v>
      </c>
      <c r="AE91" s="11">
        <v>4.63</v>
      </c>
      <c r="AF91" s="11">
        <v>4.63</v>
      </c>
      <c r="AG91" s="11">
        <v>4.63</v>
      </c>
      <c r="AH91" s="11">
        <v>4.63</v>
      </c>
      <c r="AI91" s="11">
        <v>4.63</v>
      </c>
      <c r="AJ91" s="11">
        <v>4.63</v>
      </c>
      <c r="AK91" s="11">
        <v>4.63</v>
      </c>
      <c r="AL91" s="11">
        <v>4.63</v>
      </c>
      <c r="AM91" s="11">
        <v>4.63</v>
      </c>
      <c r="AN91" s="11">
        <v>4.63</v>
      </c>
      <c r="AO91" s="11">
        <v>4.63</v>
      </c>
      <c r="AP91" s="11">
        <v>4.63</v>
      </c>
      <c r="AQ91" s="11">
        <v>4.63</v>
      </c>
      <c r="AR91" s="11">
        <v>4.63</v>
      </c>
      <c r="AS91" s="11">
        <v>4.6399999999999997</v>
      </c>
      <c r="AT91" s="11">
        <v>4.6399999999999997</v>
      </c>
      <c r="AU91" s="11">
        <v>4.6399999999999997</v>
      </c>
      <c r="AV91" s="11">
        <v>4.63</v>
      </c>
      <c r="AW91" s="11">
        <v>4.6399999999999997</v>
      </c>
      <c r="AX91" s="11">
        <v>4.63</v>
      </c>
      <c r="AY91" s="11">
        <v>4.62</v>
      </c>
      <c r="AZ91" s="11">
        <v>4.63</v>
      </c>
      <c r="BA91" s="11">
        <v>4.63</v>
      </c>
      <c r="BB91" s="11">
        <v>4.63</v>
      </c>
      <c r="BC91" s="11">
        <v>4.63</v>
      </c>
      <c r="BD91" s="11">
        <v>4.63</v>
      </c>
      <c r="BE91" s="11">
        <v>4.63</v>
      </c>
      <c r="BF91" s="11">
        <v>4.63</v>
      </c>
      <c r="BG91" s="11">
        <v>4.63</v>
      </c>
      <c r="BH91" s="11">
        <v>4.63</v>
      </c>
      <c r="BI91" s="11">
        <v>4.63</v>
      </c>
      <c r="BJ91" s="11">
        <v>4.63</v>
      </c>
      <c r="BK91" s="11">
        <v>4.6399999999999997</v>
      </c>
      <c r="BL91" s="11">
        <v>4.63</v>
      </c>
      <c r="BM91" s="11">
        <v>4.63</v>
      </c>
      <c r="BN91" s="12">
        <v>4.63</v>
      </c>
      <c r="BO91" s="11">
        <v>4.6306451612902997</v>
      </c>
      <c r="BP91" s="11"/>
      <c r="BQ91" s="11"/>
      <c r="BR91" s="11"/>
    </row>
    <row r="92" spans="1:70" ht="14.25" customHeight="1" x14ac:dyDescent="0.35">
      <c r="A92" s="3" t="s">
        <v>111</v>
      </c>
      <c r="B92" s="15" t="s">
        <v>97</v>
      </c>
      <c r="C92" s="10">
        <v>7290111341373</v>
      </c>
      <c r="D92" s="11">
        <v>32.9</v>
      </c>
      <c r="E92" s="11">
        <v>31.035135135135</v>
      </c>
      <c r="F92" s="11">
        <v>30.710810810811001</v>
      </c>
      <c r="G92" s="11">
        <v>30.768421052632</v>
      </c>
      <c r="H92" s="11">
        <v>30.689473684210999</v>
      </c>
      <c r="I92" s="11">
        <v>30.689473684210999</v>
      </c>
      <c r="J92" s="11">
        <v>30.689473684210999</v>
      </c>
      <c r="K92" s="11">
        <v>30.746153846154002</v>
      </c>
      <c r="L92" s="11">
        <v>30.746153846154002</v>
      </c>
      <c r="M92" s="11">
        <v>30.746153846154002</v>
      </c>
      <c r="N92" s="11">
        <v>30.746153846154002</v>
      </c>
      <c r="O92" s="11">
        <v>32.75</v>
      </c>
      <c r="P92" s="11">
        <v>27.9</v>
      </c>
      <c r="Q92" s="11">
        <v>27.9</v>
      </c>
      <c r="R92" s="11">
        <v>27.9</v>
      </c>
      <c r="S92" s="11">
        <v>28.028205128204998</v>
      </c>
      <c r="T92" s="11">
        <v>27.9</v>
      </c>
      <c r="U92" s="11">
        <v>28.031578947368001</v>
      </c>
      <c r="V92" s="11">
        <v>27.9</v>
      </c>
      <c r="W92" s="11">
        <v>27.9</v>
      </c>
      <c r="X92" s="11">
        <v>27.9</v>
      </c>
      <c r="Y92" s="11">
        <v>27.9</v>
      </c>
      <c r="Z92" s="11">
        <v>27.9</v>
      </c>
      <c r="AA92" s="11">
        <v>27.9</v>
      </c>
      <c r="AB92" s="11">
        <v>27.9</v>
      </c>
      <c r="AC92" s="11">
        <v>27.9</v>
      </c>
      <c r="AD92" s="11">
        <v>27.9</v>
      </c>
      <c r="AE92" s="11">
        <v>27.9</v>
      </c>
      <c r="AF92" s="11">
        <v>27.9</v>
      </c>
      <c r="AG92" s="11">
        <v>27.9</v>
      </c>
      <c r="AH92" s="11">
        <v>28.038888888889002</v>
      </c>
      <c r="AI92" s="11">
        <v>27.9</v>
      </c>
      <c r="AJ92" s="11">
        <v>27.9</v>
      </c>
      <c r="AK92" s="11">
        <v>32.629729729730002</v>
      </c>
      <c r="AL92" s="11">
        <v>32.9</v>
      </c>
      <c r="AM92" s="11">
        <v>31.316666666667</v>
      </c>
      <c r="AN92" s="11">
        <v>29.985714285714</v>
      </c>
      <c r="AO92" s="11">
        <v>29.9</v>
      </c>
      <c r="AP92" s="11">
        <v>29.9</v>
      </c>
      <c r="AQ92" s="11">
        <v>29.9</v>
      </c>
      <c r="AR92" s="11">
        <v>29.9</v>
      </c>
      <c r="AS92" s="11">
        <v>29.9</v>
      </c>
      <c r="AT92" s="11">
        <v>29.9</v>
      </c>
      <c r="AU92" s="11">
        <v>29.9</v>
      </c>
      <c r="AV92" s="11">
        <v>29.9</v>
      </c>
      <c r="AW92" s="11">
        <v>29.9</v>
      </c>
      <c r="AX92" s="11">
        <v>29.9</v>
      </c>
      <c r="AY92" s="11">
        <v>29.981081081081001</v>
      </c>
      <c r="AZ92" s="11">
        <v>29.9</v>
      </c>
      <c r="BA92" s="11">
        <v>29.978947368421</v>
      </c>
      <c r="BB92" s="11">
        <v>29.9</v>
      </c>
      <c r="BC92" s="11">
        <v>29.9</v>
      </c>
      <c r="BD92" s="11">
        <v>29.9</v>
      </c>
      <c r="BE92" s="11">
        <v>32.9</v>
      </c>
      <c r="BF92" s="11">
        <v>32.9</v>
      </c>
      <c r="BG92" s="11">
        <v>32.9</v>
      </c>
      <c r="BH92" s="11">
        <v>32.9</v>
      </c>
      <c r="BI92" s="11">
        <v>32.9</v>
      </c>
      <c r="BJ92" s="11">
        <v>32.9</v>
      </c>
      <c r="BK92" s="11">
        <v>32.9</v>
      </c>
      <c r="BL92" s="11">
        <v>32.9</v>
      </c>
      <c r="BM92" s="11">
        <v>32.9</v>
      </c>
      <c r="BN92" s="2">
        <v>29.9</v>
      </c>
      <c r="BO92" s="11">
        <v>30.016261540837</v>
      </c>
      <c r="BP92" s="11"/>
      <c r="BQ92" s="11"/>
      <c r="BR92" s="11"/>
    </row>
    <row r="93" spans="1:70" ht="14.25" customHeight="1" x14ac:dyDescent="0.35">
      <c r="D93" s="16">
        <f t="shared" ref="D93:AI93" si="0">SUM(D6:D92)</f>
        <v>1205.2008479574447</v>
      </c>
      <c r="E93" s="16">
        <f t="shared" si="0"/>
        <v>1197.9128455091109</v>
      </c>
      <c r="F93" s="16">
        <f t="shared" si="0"/>
        <v>1206.4564250791368</v>
      </c>
      <c r="G93" s="16">
        <f t="shared" si="0"/>
        <v>1206.5447236917439</v>
      </c>
      <c r="H93" s="16">
        <f t="shared" si="0"/>
        <v>1224.3021954542578</v>
      </c>
      <c r="I93" s="16">
        <f t="shared" si="0"/>
        <v>1217.4608108953</v>
      </c>
      <c r="J93" s="16">
        <f t="shared" si="0"/>
        <v>1219.7048655998758</v>
      </c>
      <c r="K93" s="16">
        <f t="shared" si="0"/>
        <v>1186.9151219367116</v>
      </c>
      <c r="L93" s="16">
        <f t="shared" si="0"/>
        <v>1169.7910824708047</v>
      </c>
      <c r="M93" s="16">
        <f t="shared" si="0"/>
        <v>1164.1170146755571</v>
      </c>
      <c r="N93" s="16">
        <f t="shared" si="0"/>
        <v>1154.8201104403724</v>
      </c>
      <c r="O93" s="16">
        <f t="shared" si="0"/>
        <v>1118.0749828799844</v>
      </c>
      <c r="P93" s="16">
        <f t="shared" si="0"/>
        <v>1107.4379348498419</v>
      </c>
      <c r="Q93" s="16">
        <f t="shared" si="0"/>
        <v>1104.5611066160088</v>
      </c>
      <c r="R93" s="16">
        <f t="shared" si="0"/>
        <v>1090.9571521692806</v>
      </c>
      <c r="S93" s="16">
        <f t="shared" si="0"/>
        <v>1189.6479213590389</v>
      </c>
      <c r="T93" s="16">
        <f t="shared" si="0"/>
        <v>1163.4219186928494</v>
      </c>
      <c r="U93" s="16">
        <f t="shared" si="0"/>
        <v>1143.563331973395</v>
      </c>
      <c r="V93" s="16">
        <f t="shared" si="0"/>
        <v>1145.1784137861846</v>
      </c>
      <c r="W93" s="16">
        <f t="shared" si="0"/>
        <v>1141.9013647029751</v>
      </c>
      <c r="X93" s="16">
        <f t="shared" si="0"/>
        <v>1144.971723431041</v>
      </c>
      <c r="Y93" s="16">
        <f t="shared" si="0"/>
        <v>1143.8822358048469</v>
      </c>
      <c r="Z93" s="16">
        <f t="shared" si="0"/>
        <v>1142.4116838040018</v>
      </c>
      <c r="AA93" s="16">
        <f t="shared" si="0"/>
        <v>1142.1501999163361</v>
      </c>
      <c r="AB93" s="16">
        <f t="shared" si="0"/>
        <v>1137.5325918847416</v>
      </c>
      <c r="AC93" s="16">
        <f t="shared" si="0"/>
        <v>1142.6233029963969</v>
      </c>
      <c r="AD93" s="16">
        <f t="shared" si="0"/>
        <v>1145.8460097007614</v>
      </c>
      <c r="AE93" s="16">
        <f t="shared" si="0"/>
        <v>1146.9684470434713</v>
      </c>
      <c r="AF93" s="16">
        <f t="shared" si="0"/>
        <v>1147.2520294829919</v>
      </c>
      <c r="AG93" s="16">
        <f t="shared" si="0"/>
        <v>1147.8885815052311</v>
      </c>
      <c r="AH93" s="16">
        <f t="shared" si="0"/>
        <v>1147.2904802823782</v>
      </c>
      <c r="AI93" s="16">
        <f t="shared" si="0"/>
        <v>1145.2516485611368</v>
      </c>
      <c r="AJ93" s="16">
        <f t="shared" ref="AJ93:BO93" si="1">SUM(AJ6:AJ92)</f>
        <v>1161.4725304569504</v>
      </c>
      <c r="AK93" s="16">
        <f t="shared" si="1"/>
        <v>1166.3917723818026</v>
      </c>
      <c r="AL93" s="16">
        <f t="shared" si="1"/>
        <v>1180.7443990846568</v>
      </c>
      <c r="AM93" s="16">
        <f t="shared" si="1"/>
        <v>1175.0157589935886</v>
      </c>
      <c r="AN93" s="16">
        <f t="shared" si="1"/>
        <v>1178.7694293805432</v>
      </c>
      <c r="AO93" s="16">
        <f t="shared" si="1"/>
        <v>1174.8569332253105</v>
      </c>
      <c r="AP93" s="16">
        <f t="shared" si="1"/>
        <v>1174.5589332815102</v>
      </c>
      <c r="AQ93" s="16">
        <f t="shared" si="1"/>
        <v>1175.5971040054799</v>
      </c>
      <c r="AR93" s="16">
        <f t="shared" si="1"/>
        <v>1175.3132781730458</v>
      </c>
      <c r="AS93" s="16">
        <f t="shared" si="1"/>
        <v>1175.3032781730458</v>
      </c>
      <c r="AT93" s="16">
        <f t="shared" si="1"/>
        <v>1175.5696835156709</v>
      </c>
      <c r="AU93" s="16">
        <f t="shared" si="1"/>
        <v>1175.9380973641375</v>
      </c>
      <c r="AV93" s="16">
        <f t="shared" si="1"/>
        <v>1176.1373455812484</v>
      </c>
      <c r="AW93" s="16">
        <f t="shared" si="1"/>
        <v>1175.198094427536</v>
      </c>
      <c r="AX93" s="16">
        <f t="shared" si="1"/>
        <v>1175.6034310920541</v>
      </c>
      <c r="AY93" s="16">
        <f t="shared" si="1"/>
        <v>1167.5950642259847</v>
      </c>
      <c r="AZ93" s="16">
        <f t="shared" si="1"/>
        <v>1205.7075384727059</v>
      </c>
      <c r="BA93" s="16">
        <f t="shared" si="1"/>
        <v>1199.1286196469557</v>
      </c>
      <c r="BB93" s="16">
        <f t="shared" si="1"/>
        <v>1199.4582634085036</v>
      </c>
      <c r="BC93" s="16">
        <f t="shared" si="1"/>
        <v>1203.7902048358142</v>
      </c>
      <c r="BD93" s="16">
        <f t="shared" si="1"/>
        <v>1199.0519919553185</v>
      </c>
      <c r="BE93" s="16">
        <f t="shared" si="1"/>
        <v>1205.0472399525797</v>
      </c>
      <c r="BF93" s="16">
        <f t="shared" si="1"/>
        <v>1284.6904810779856</v>
      </c>
      <c r="BG93" s="16">
        <f t="shared" si="1"/>
        <v>1287.3355861483537</v>
      </c>
      <c r="BH93" s="16">
        <f t="shared" si="1"/>
        <v>1250.0643052369123</v>
      </c>
      <c r="BI93" s="16">
        <f t="shared" si="1"/>
        <v>1254.7538882117899</v>
      </c>
      <c r="BJ93" s="16">
        <f t="shared" si="1"/>
        <v>1268.7269486641865</v>
      </c>
      <c r="BK93" s="16">
        <f t="shared" si="1"/>
        <v>1304.3265267305958</v>
      </c>
      <c r="BL93" s="16">
        <f t="shared" si="1"/>
        <v>1319.5763075981015</v>
      </c>
      <c r="BM93" s="16">
        <f t="shared" si="1"/>
        <v>1316.9422589569751</v>
      </c>
      <c r="BN93" s="16"/>
      <c r="BO93" s="16">
        <f t="shared" si="1"/>
        <v>1207.6651847939427</v>
      </c>
      <c r="BP93" s="16"/>
      <c r="BQ93" s="16"/>
      <c r="BR93" s="16"/>
    </row>
    <row r="94" spans="1:70" ht="14.25" customHeight="1" x14ac:dyDescent="0.35">
      <c r="D94" s="17">
        <f t="shared" ref="D94:BM94" si="2">$BQ$6/D93-1</f>
        <v>9.2716007617243301E-2</v>
      </c>
      <c r="E94" s="17">
        <f t="shared" si="2"/>
        <v>9.9364001224377052E-2</v>
      </c>
      <c r="F94" s="17">
        <f t="shared" si="2"/>
        <v>9.1578801837448154E-2</v>
      </c>
      <c r="G94" s="17">
        <f t="shared" si="2"/>
        <v>9.1498916780673234E-2</v>
      </c>
      <c r="H94" s="17">
        <f t="shared" si="2"/>
        <v>7.5667644676847612E-2</v>
      </c>
      <c r="I94" s="17">
        <f t="shared" si="2"/>
        <v>8.1712238432149809E-2</v>
      </c>
      <c r="J94" s="17">
        <f t="shared" si="2"/>
        <v>7.9722067280002307E-2</v>
      </c>
      <c r="K94" s="17">
        <f t="shared" si="2"/>
        <v>0.10955049322153365</v>
      </c>
      <c r="L94" s="17">
        <f t="shared" si="2"/>
        <v>0.1257926981075641</v>
      </c>
      <c r="M94" s="17">
        <f t="shared" si="2"/>
        <v>0.13127996786818796</v>
      </c>
      <c r="N94" s="17">
        <f t="shared" si="2"/>
        <v>0.14038736167729193</v>
      </c>
      <c r="O94" s="17">
        <f t="shared" si="2"/>
        <v>0.17786577744968413</v>
      </c>
      <c r="P94" s="17">
        <f t="shared" si="2"/>
        <v>0.18917929169144809</v>
      </c>
      <c r="Q94" s="17">
        <f t="shared" si="2"/>
        <v>0.19227650789880535</v>
      </c>
      <c r="R94" s="17">
        <f t="shared" si="2"/>
        <v>0.20714388859208754</v>
      </c>
      <c r="S94" s="17">
        <f t="shared" si="2"/>
        <v>0.10700168958603884</v>
      </c>
      <c r="T94" s="17">
        <f t="shared" si="2"/>
        <v>0.13195586037833285</v>
      </c>
      <c r="U94" s="17">
        <f t="shared" si="2"/>
        <v>0.15161287716736083</v>
      </c>
      <c r="V94" s="17">
        <f t="shared" si="2"/>
        <v>0.14998872062468038</v>
      </c>
      <c r="W94" s="17">
        <f t="shared" si="2"/>
        <v>0.15328897894743365</v>
      </c>
      <c r="X94" s="17">
        <f t="shared" si="2"/>
        <v>0.15019631664841859</v>
      </c>
      <c r="Y94" s="17">
        <f t="shared" si="2"/>
        <v>0.15129181810430126</v>
      </c>
      <c r="Z94" s="17">
        <f t="shared" si="2"/>
        <v>0.15277380092246751</v>
      </c>
      <c r="AA94" s="17">
        <f t="shared" si="2"/>
        <v>0.15303771697754187</v>
      </c>
      <c r="AB94" s="17">
        <f t="shared" si="2"/>
        <v>0.15771826526304222</v>
      </c>
      <c r="AC94" s="17">
        <f t="shared" si="2"/>
        <v>0.15256030181027036</v>
      </c>
      <c r="AD94" s="17">
        <f t="shared" si="2"/>
        <v>0.14931871107261219</v>
      </c>
      <c r="AE94" s="17">
        <f t="shared" si="2"/>
        <v>0.14819397373279419</v>
      </c>
      <c r="AF94" s="17">
        <f t="shared" si="2"/>
        <v>0.14791015845964894</v>
      </c>
      <c r="AG94" s="17">
        <f t="shared" si="2"/>
        <v>0.14727359447208999</v>
      </c>
      <c r="AH94" s="17">
        <f t="shared" si="2"/>
        <v>0.14787168689209484</v>
      </c>
      <c r="AI94" s="17">
        <f t="shared" si="2"/>
        <v>0.14991518293079586</v>
      </c>
      <c r="AJ94" s="17">
        <f t="shared" si="2"/>
        <v>0.1338557085279144</v>
      </c>
      <c r="AK94" s="17">
        <f t="shared" si="2"/>
        <v>0.12907368702348143</v>
      </c>
      <c r="AL94" s="17">
        <f t="shared" si="2"/>
        <v>0.11534914751905867</v>
      </c>
      <c r="AM94" s="17">
        <f t="shared" si="2"/>
        <v>0.12078689062429926</v>
      </c>
      <c r="AN94" s="17">
        <f t="shared" si="2"/>
        <v>0.11721785968698173</v>
      </c>
      <c r="AO94" s="17">
        <f t="shared" si="2"/>
        <v>0.12093840680805346</v>
      </c>
      <c r="AP94" s="17">
        <f t="shared" si="2"/>
        <v>0.12122280256953233</v>
      </c>
      <c r="AQ94" s="17">
        <f t="shared" si="2"/>
        <v>0.12023264983377868</v>
      </c>
      <c r="AR94" s="17">
        <f t="shared" si="2"/>
        <v>0.12050317427204016</v>
      </c>
      <c r="AS94" s="17">
        <f t="shared" si="2"/>
        <v>0.12051270800852398</v>
      </c>
      <c r="AT94" s="17">
        <f t="shared" si="2"/>
        <v>0.12025877957188724</v>
      </c>
      <c r="AU94" s="17">
        <f t="shared" si="2"/>
        <v>0.1199078096958488</v>
      </c>
      <c r="AV94" s="17">
        <f t="shared" si="2"/>
        <v>0.1197180872665351</v>
      </c>
      <c r="AW94" s="17">
        <f t="shared" si="2"/>
        <v>0.12061299724833674</v>
      </c>
      <c r="AX94" s="17">
        <f t="shared" si="2"/>
        <v>0.1202266207522269</v>
      </c>
      <c r="AY94" s="17">
        <f t="shared" si="2"/>
        <v>0.12791009426713762</v>
      </c>
      <c r="AZ94" s="17">
        <f t="shared" si="2"/>
        <v>9.2256801035823788E-2</v>
      </c>
      <c r="BA94" s="17">
        <f t="shared" si="2"/>
        <v>9.8249376572052682E-2</v>
      </c>
      <c r="BB94" s="17">
        <f t="shared" si="2"/>
        <v>9.7947547765953047E-2</v>
      </c>
      <c r="BC94" s="17">
        <f t="shared" si="2"/>
        <v>9.3996490141397882E-2</v>
      </c>
      <c r="BD94" s="17">
        <f t="shared" si="2"/>
        <v>9.8319562281374173E-2</v>
      </c>
      <c r="BE94" s="17">
        <f t="shared" si="2"/>
        <v>9.2855296700898426E-2</v>
      </c>
      <c r="BF94" s="17">
        <f t="shared" si="2"/>
        <v>2.5104706817728584E-2</v>
      </c>
      <c r="BG94" s="17">
        <f t="shared" si="2"/>
        <v>2.2998410925004542E-2</v>
      </c>
      <c r="BH94" s="17">
        <f t="shared" si="2"/>
        <v>5.3499610731935876E-2</v>
      </c>
      <c r="BI94" s="17">
        <f t="shared" si="2"/>
        <v>4.9562206046488422E-2</v>
      </c>
      <c r="BJ94" s="17">
        <f t="shared" si="2"/>
        <v>3.8002905466423265E-2</v>
      </c>
      <c r="BK94" s="17">
        <f t="shared" si="2"/>
        <v>9.6722193161260517E-3</v>
      </c>
      <c r="BL94" s="17">
        <f t="shared" si="2"/>
        <v>-1.9961321114659869E-3</v>
      </c>
      <c r="BM94" s="17">
        <f t="shared" si="2"/>
        <v>0</v>
      </c>
      <c r="BN94" s="17"/>
      <c r="BO94" s="8"/>
      <c r="BP94" s="8"/>
      <c r="BQ94" s="8"/>
      <c r="BR94" s="8"/>
    </row>
    <row r="95" spans="1:70" ht="14.25" customHeight="1" x14ac:dyDescent="0.3"/>
    <row r="96" spans="1:70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A3:B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8</vt:i4>
      </vt:variant>
    </vt:vector>
  </HeadingPairs>
  <TitlesOfParts>
    <vt:vector size="8" baseType="lpstr">
      <vt:lpstr>טבלה מסכמת השוואות</vt:lpstr>
      <vt:lpstr>גרפים</vt:lpstr>
      <vt:lpstr>רמי לוי</vt:lpstr>
      <vt:lpstr>שופרסל דיל</vt:lpstr>
      <vt:lpstr>ויקטורי</vt:lpstr>
      <vt:lpstr>חצי חינם</vt:lpstr>
      <vt:lpstr>קרפור היפר</vt:lpstr>
      <vt:lpstr>יוחננוף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טליה מתן</dc:creator>
  <cp:lastModifiedBy>דליה שיליאן (Dalia Shilian)</cp:lastModifiedBy>
  <dcterms:created xsi:type="dcterms:W3CDTF">2023-11-15T08:52:17Z</dcterms:created>
  <dcterms:modified xsi:type="dcterms:W3CDTF">2023-11-19T11:47:39Z</dcterms:modified>
</cp:coreProperties>
</file>