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רחל וובשת\חופש המידע\נסיעות השר\24-25\"/>
    </mc:Choice>
  </mc:AlternateContent>
  <xr:revisionPtr revIDLastSave="0" documentId="8_{838AD94F-CC27-429A-9EB1-A8B08CB55471}" xr6:coauthVersionLast="36" xr6:coauthVersionMax="36" xr10:uidLastSave="{00000000-0000-0000-0000-000000000000}"/>
  <bookViews>
    <workbookView xWindow="0" yWindow="0" windowWidth="20490" windowHeight="7575" activeTab="1" xr2:uid="{3BB65296-DE07-46E9-955E-31B7DD924662}"/>
  </bookViews>
  <sheets>
    <sheet name="אזרבייג'אן 14-18.7.24" sheetId="1" r:id="rId1"/>
    <sheet name="אתונה 16-20.3.25" sheetId="2" r:id="rId2"/>
    <sheet name="מרוקו 9-16.2.25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C8" i="3"/>
  <c r="B13" i="3"/>
  <c r="B8" i="3"/>
  <c r="B44" i="2" l="1"/>
  <c r="B41" i="2"/>
  <c r="C38" i="2"/>
  <c r="C30" i="2"/>
  <c r="C22" i="2"/>
  <c r="B38" i="2"/>
  <c r="B30" i="2"/>
  <c r="B22" i="2"/>
  <c r="B15" i="2" l="1"/>
  <c r="C15" i="1"/>
  <c r="B33" i="1"/>
  <c r="G24" i="1"/>
  <c r="C33" i="1" l="1"/>
  <c r="B36" i="1" s="1"/>
  <c r="B41" i="1" s="1"/>
</calcChain>
</file>

<file path=xl/sharedStrings.xml><?xml version="1.0" encoding="utf-8"?>
<sst xmlns="http://schemas.openxmlformats.org/spreadsheetml/2006/main" count="83" uniqueCount="75">
  <si>
    <t>תאריך</t>
  </si>
  <si>
    <t>עבור</t>
  </si>
  <si>
    <t xml:space="preserve">עלות ללילה </t>
  </si>
  <si>
    <t xml:space="preserve">מס' לילות </t>
  </si>
  <si>
    <t>כמות</t>
  </si>
  <si>
    <t>סה"כ</t>
  </si>
  <si>
    <t>12-18.7.24</t>
  </si>
  <si>
    <t>אבטחה מקדימה</t>
  </si>
  <si>
    <t>13-18.7.24</t>
  </si>
  <si>
    <t>אבטחה מקדימה-2 נוכחי לילה</t>
  </si>
  <si>
    <t>14-18.7.24</t>
  </si>
  <si>
    <t>מאבטח מקומי וצמוד</t>
  </si>
  <si>
    <t>שר-עלות כוללת 20$ ארוחת בוקר</t>
  </si>
  <si>
    <t>5 נלווים משרד - כולל 20$ ארוחת בוקר</t>
  </si>
  <si>
    <t>נוסע</t>
  </si>
  <si>
    <t>שר</t>
  </si>
  <si>
    <t>מנכל-גלעד שדמון</t>
  </si>
  <si>
    <t>תום דהן- מנהל אבטחה משרד</t>
  </si>
  <si>
    <t>שלי פרץ-יועצת מנכ"ל</t>
  </si>
  <si>
    <t>עוז מלכה-רמ"ט שר</t>
  </si>
  <si>
    <t>אלי חקוק-יועץ שר</t>
  </si>
  <si>
    <t>עלות טיסה</t>
  </si>
  <si>
    <t>X4 מאבטחים מקדימים-4,372 ₪ האחד</t>
  </si>
  <si>
    <t>מאבטחים מקדימים- 4,112 ₪ האחד X2</t>
  </si>
  <si>
    <t xml:space="preserve">מאבטח צמוד </t>
  </si>
  <si>
    <t>מעבר אח שר בשדה התעופה הלוך</t>
  </si>
  <si>
    <t>מעבר אחמ שר שדה תעופה חזור</t>
  </si>
  <si>
    <t>פירוט עלויות לינה:</t>
  </si>
  <si>
    <t>סכ"ה</t>
  </si>
  <si>
    <t>השכרת רכבים</t>
  </si>
  <si>
    <t>שכירת אולם ל-4 ארוחות</t>
  </si>
  <si>
    <t>כריכים כשרים לצהריים-20 יח' ליום בעלות 7$ האחד( 115 יח' סה"כ )</t>
  </si>
  <si>
    <t>ארוחות ערב רשמיות -115 יח' בעלות של 60$ האחד</t>
  </si>
  <si>
    <t>הוצאות נוספות שגרירות + בלת"מ</t>
  </si>
  <si>
    <t>הוצאות נוספות</t>
  </si>
  <si>
    <t>סה"כ הוצאות ביקור</t>
  </si>
  <si>
    <t>סה"כ הוצאות ביקור שגרירות טרם נסיעה</t>
  </si>
  <si>
    <t>חיוב בפועל שגרירות</t>
  </si>
  <si>
    <t>סה"כ תשלום טיסות סוכנות הנסיעות הממשלתית</t>
  </si>
  <si>
    <t>שר-דודי אמסלם</t>
  </si>
  <si>
    <t>מנכ"ל-גלעד שדמון</t>
  </si>
  <si>
    <t>יפית בן עטר יונה-רמ"ט שר (טיסת הלוך בלבד)</t>
  </si>
  <si>
    <t xml:space="preserve">אלי חקוק- יועץ שר (דמי ביטול כרטיס ) </t>
  </si>
  <si>
    <t>עוז מלכה- רמ"ט שר</t>
  </si>
  <si>
    <t>טל בן סעדון - מאבטח מטעם המשרד</t>
  </si>
  <si>
    <t>מעבר וי איפי שר שדה תעופה בארץ הלוך</t>
  </si>
  <si>
    <t>מעבר וי אי פי שר שדה תעופה בארץ חזור</t>
  </si>
  <si>
    <t xml:space="preserve">כרטיס טיסה מקדים </t>
  </si>
  <si>
    <t>כרטיס טיסה צמוד</t>
  </si>
  <si>
    <t xml:space="preserve">סה"כ </t>
  </si>
  <si>
    <t>עלויות לינה:</t>
  </si>
  <si>
    <t>שר- 4 לילות X281$ ללילה</t>
  </si>
  <si>
    <t xml:space="preserve">חדרי יחיד- 255$ ללילה X 40 לילות </t>
  </si>
  <si>
    <t>חדר זוגי- 281$ ללילה X5 לילות</t>
  </si>
  <si>
    <t>הוצאות נוספות:</t>
  </si>
  <si>
    <t>רכבים- פרטי לשר וואן לנלווים</t>
  </si>
  <si>
    <t>מעבר VIP בשדה התעופה בחו"ל</t>
  </si>
  <si>
    <t>שעות נוספות עובדי שגרירות</t>
  </si>
  <si>
    <t>בלת"מ</t>
  </si>
  <si>
    <t>אוכל כשר:</t>
  </si>
  <si>
    <t>17.3.25 ארוחת ערב 30 איש</t>
  </si>
  <si>
    <t>18.3.25 כריכים ושתייה צהריים 30 איש</t>
  </si>
  <si>
    <t>19.3.25 ארוחת צהריים קלה 26 איש</t>
  </si>
  <si>
    <t>19.3.25 ארוחת ערב 26 איש</t>
  </si>
  <si>
    <t>סה"כ עלות הוצאות שגרירות ( טרם התקבל חיוב בפועל)</t>
  </si>
  <si>
    <t>סה"כ עלות טיסות ומעברים סוכנות הנסיעות הממשלתית</t>
  </si>
  <si>
    <t>נסיעה פרטית של השר למרוקו הוצאות אבטחה בלבד</t>
  </si>
  <si>
    <t>רכב 7-16.2.25 בעלות של 240$ ליוםX10 ימים</t>
  </si>
  <si>
    <t>רכב נוסף 9-16.2.25 בעלות של 240$ ליום X8 ימים</t>
  </si>
  <si>
    <t>חדרים במלון עבור המאבטחים</t>
  </si>
  <si>
    <t>טיסה מאבטח מקדים</t>
  </si>
  <si>
    <t>טיסה מאבטח צמוד</t>
  </si>
  <si>
    <t>סה"כ תשלום לשגרירות</t>
  </si>
  <si>
    <t>סה"כ תשלום לסוכנות הנסיעות הממשלתית</t>
  </si>
  <si>
    <t>סה"כ הוצאות מאבטחים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</si>
</sst>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-[$$-409]* #,##0.00_ ;_-[$$-409]* \-#,##0.00\ ;_-[$$-409]* &quot;-&quot;??_ ;_-@_ "/>
  </numFmts>
  <fonts count="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2" borderId="0" xfId="0" applyNumberFormat="1" applyFill="1"/>
    <xf numFmtId="164" fontId="0" fillId="0" borderId="0" xfId="0" applyNumberFormat="1"/>
    <xf numFmtId="44" fontId="0" fillId="2" borderId="0" xfId="1" applyFont="1" applyFill="1"/>
    <xf numFmtId="44" fontId="2" fillId="3" borderId="0" xfId="0" applyNumberFormat="1" applyFont="1" applyFill="1"/>
    <xf numFmtId="0" fontId="2" fillId="0" borderId="0" xfId="0" applyFont="1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44" fontId="0" fillId="0" borderId="2" xfId="1" applyFont="1" applyFill="1" applyBorder="1"/>
    <xf numFmtId="44" fontId="0" fillId="4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right"/>
    </xf>
    <xf numFmtId="44" fontId="0" fillId="5" borderId="0" xfId="0" applyNumberForma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272-4F35-4617-B5A3-575D7DB4CCF4}">
  <dimension ref="A2:G41"/>
  <sheetViews>
    <sheetView rightToLeft="1" topLeftCell="A18" workbookViewId="0">
      <selection activeCell="J11" sqref="J11"/>
    </sheetView>
  </sheetViews>
  <sheetFormatPr defaultRowHeight="14.25" x14ac:dyDescent="0.2"/>
  <cols>
    <col min="1" max="1" width="50.5" customWidth="1"/>
    <col min="2" max="2" width="28.75" customWidth="1"/>
    <col min="3" max="3" width="17" customWidth="1"/>
    <col min="4" max="4" width="13.375" customWidth="1"/>
    <col min="6" max="6" width="20.25" customWidth="1"/>
    <col min="7" max="7" width="14" customWidth="1"/>
  </cols>
  <sheetData>
    <row r="2" spans="1:3" ht="15" x14ac:dyDescent="0.25">
      <c r="A2" s="17" t="s">
        <v>14</v>
      </c>
      <c r="B2" s="17"/>
      <c r="C2" s="17" t="s">
        <v>21</v>
      </c>
    </row>
    <row r="3" spans="1:3" x14ac:dyDescent="0.2">
      <c r="A3" s="15" t="s">
        <v>15</v>
      </c>
      <c r="B3" s="15"/>
      <c r="C3" s="16">
        <v>6353</v>
      </c>
    </row>
    <row r="4" spans="1:3" x14ac:dyDescent="0.2">
      <c r="A4" s="15" t="s">
        <v>16</v>
      </c>
      <c r="B4" s="15"/>
      <c r="C4" s="16">
        <v>4153</v>
      </c>
    </row>
    <row r="5" spans="1:3" x14ac:dyDescent="0.2">
      <c r="A5" s="15" t="s">
        <v>17</v>
      </c>
      <c r="B5" s="15"/>
      <c r="C5" s="16">
        <v>4153</v>
      </c>
    </row>
    <row r="6" spans="1:3" x14ac:dyDescent="0.2">
      <c r="A6" s="15" t="s">
        <v>18</v>
      </c>
      <c r="B6" s="15"/>
      <c r="C6" s="16">
        <v>4153</v>
      </c>
    </row>
    <row r="7" spans="1:3" x14ac:dyDescent="0.2">
      <c r="A7" s="15" t="s">
        <v>19</v>
      </c>
      <c r="B7" s="15"/>
      <c r="C7" s="16">
        <v>4153</v>
      </c>
    </row>
    <row r="8" spans="1:3" x14ac:dyDescent="0.2">
      <c r="A8" s="15" t="s">
        <v>20</v>
      </c>
      <c r="B8" s="15"/>
      <c r="C8" s="16">
        <v>4153</v>
      </c>
    </row>
    <row r="9" spans="1:3" x14ac:dyDescent="0.2">
      <c r="A9" s="18" t="s">
        <v>22</v>
      </c>
      <c r="B9" s="15"/>
      <c r="C9" s="16">
        <v>17488</v>
      </c>
    </row>
    <row r="10" spans="1:3" x14ac:dyDescent="0.2">
      <c r="A10" s="15" t="s">
        <v>23</v>
      </c>
      <c r="B10" s="15"/>
      <c r="C10" s="16">
        <v>8224</v>
      </c>
    </row>
    <row r="11" spans="1:3" x14ac:dyDescent="0.2">
      <c r="A11" s="15" t="s">
        <v>24</v>
      </c>
      <c r="B11" s="15"/>
      <c r="C11" s="16">
        <v>5397</v>
      </c>
    </row>
    <row r="12" spans="1:3" x14ac:dyDescent="0.2">
      <c r="A12" s="15" t="s">
        <v>25</v>
      </c>
      <c r="B12" s="15"/>
      <c r="C12" s="16">
        <v>1017</v>
      </c>
    </row>
    <row r="13" spans="1:3" x14ac:dyDescent="0.2">
      <c r="A13" s="15" t="s">
        <v>26</v>
      </c>
      <c r="B13" s="15"/>
      <c r="C13" s="16">
        <v>1017</v>
      </c>
    </row>
    <row r="14" spans="1:3" x14ac:dyDescent="0.2">
      <c r="C14" s="19">
        <v>6360</v>
      </c>
    </row>
    <row r="15" spans="1:3" s="1" customFormat="1" x14ac:dyDescent="0.2">
      <c r="A15" s="1" t="s">
        <v>5</v>
      </c>
      <c r="C15" s="10">
        <f>SUM(C3:C14)</f>
        <v>66621</v>
      </c>
    </row>
    <row r="16" spans="1:3" s="1" customFormat="1" x14ac:dyDescent="0.2"/>
    <row r="17" spans="1:7" ht="15" x14ac:dyDescent="0.25">
      <c r="A17" s="24" t="s">
        <v>27</v>
      </c>
      <c r="B17" s="24"/>
      <c r="C17" s="24"/>
      <c r="D17" s="24"/>
      <c r="E17" s="24"/>
      <c r="F17" s="24"/>
    </row>
    <row r="18" spans="1:7" ht="15" x14ac:dyDescent="0.25">
      <c r="A18" s="4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</row>
    <row r="19" spans="1:7" x14ac:dyDescent="0.2">
      <c r="A19" s="5" t="s">
        <v>6</v>
      </c>
      <c r="B19" s="5" t="s">
        <v>7</v>
      </c>
      <c r="C19" s="6">
        <v>185</v>
      </c>
      <c r="D19" s="5">
        <v>6</v>
      </c>
      <c r="E19" s="5">
        <v>5</v>
      </c>
      <c r="F19" s="6">
        <v>5550</v>
      </c>
    </row>
    <row r="20" spans="1:7" x14ac:dyDescent="0.2">
      <c r="A20" s="5" t="s">
        <v>8</v>
      </c>
      <c r="B20" s="5" t="s">
        <v>9</v>
      </c>
      <c r="C20" s="6">
        <v>185</v>
      </c>
      <c r="D20" s="5">
        <v>5</v>
      </c>
      <c r="E20" s="5">
        <v>2</v>
      </c>
      <c r="F20" s="6">
        <v>1850</v>
      </c>
    </row>
    <row r="21" spans="1:7" x14ac:dyDescent="0.2">
      <c r="A21" s="5" t="s">
        <v>10</v>
      </c>
      <c r="B21" s="5" t="s">
        <v>11</v>
      </c>
      <c r="C21" s="6">
        <v>185</v>
      </c>
      <c r="D21" s="5">
        <v>4</v>
      </c>
      <c r="E21" s="5">
        <v>2</v>
      </c>
      <c r="F21" s="6">
        <v>1480</v>
      </c>
    </row>
    <row r="22" spans="1:7" x14ac:dyDescent="0.2">
      <c r="A22" s="5" t="s">
        <v>10</v>
      </c>
      <c r="B22" s="5" t="s">
        <v>12</v>
      </c>
      <c r="C22" s="6">
        <v>447</v>
      </c>
      <c r="D22" s="5">
        <v>4</v>
      </c>
      <c r="E22" s="5">
        <v>1</v>
      </c>
      <c r="F22" s="6">
        <v>1788</v>
      </c>
    </row>
    <row r="23" spans="1:7" x14ac:dyDescent="0.2">
      <c r="A23" s="5" t="s">
        <v>10</v>
      </c>
      <c r="B23" s="5" t="s">
        <v>13</v>
      </c>
      <c r="C23" s="6">
        <v>205</v>
      </c>
      <c r="D23" s="5">
        <v>4</v>
      </c>
      <c r="E23" s="5">
        <v>5</v>
      </c>
      <c r="F23" s="6">
        <v>4100</v>
      </c>
    </row>
    <row r="24" spans="1:7" x14ac:dyDescent="0.2">
      <c r="A24" s="2" t="s">
        <v>28</v>
      </c>
      <c r="B24" s="2"/>
      <c r="C24" s="2"/>
      <c r="D24" s="2"/>
      <c r="E24" s="2"/>
      <c r="F24" s="7">
        <v>14768</v>
      </c>
      <c r="G24" s="12">
        <f>F24*3.612</f>
        <v>53342.016000000003</v>
      </c>
    </row>
    <row r="25" spans="1:7" x14ac:dyDescent="0.2">
      <c r="A25" s="2"/>
      <c r="B25" s="2"/>
      <c r="C25" s="2"/>
      <c r="D25" s="2"/>
      <c r="E25" s="2"/>
      <c r="F25" s="3"/>
    </row>
    <row r="26" spans="1:7" x14ac:dyDescent="0.2">
      <c r="A26" s="25" t="s">
        <v>34</v>
      </c>
      <c r="B26" s="25"/>
      <c r="C26" s="2"/>
      <c r="D26" s="2"/>
      <c r="E26" s="2"/>
      <c r="F26" s="3"/>
    </row>
    <row r="27" spans="1:7" x14ac:dyDescent="0.2">
      <c r="A27" s="2" t="s">
        <v>29</v>
      </c>
      <c r="B27" s="3">
        <v>6440</v>
      </c>
      <c r="C27" s="2"/>
      <c r="D27" s="2"/>
      <c r="E27" s="2"/>
    </row>
    <row r="28" spans="1:7" x14ac:dyDescent="0.2">
      <c r="A28" s="2" t="s">
        <v>30</v>
      </c>
      <c r="B28" s="3">
        <v>4500</v>
      </c>
      <c r="C28" s="2"/>
      <c r="D28" s="2"/>
      <c r="E28" s="2"/>
      <c r="F28" s="2"/>
    </row>
    <row r="29" spans="1:7" x14ac:dyDescent="0.2">
      <c r="A29" s="2" t="s">
        <v>31</v>
      </c>
      <c r="B29" s="3">
        <v>805</v>
      </c>
    </row>
    <row r="30" spans="1:7" x14ac:dyDescent="0.2">
      <c r="A30" s="2" t="s">
        <v>32</v>
      </c>
      <c r="B30" s="3">
        <v>6900</v>
      </c>
    </row>
    <row r="31" spans="1:7" x14ac:dyDescent="0.2">
      <c r="A31" s="2" t="s">
        <v>33</v>
      </c>
      <c r="B31" s="3">
        <v>8637</v>
      </c>
    </row>
    <row r="33" spans="1:3" x14ac:dyDescent="0.2">
      <c r="B33" s="11">
        <f>SUM(B27:B32)</f>
        <v>27282</v>
      </c>
      <c r="C33" s="12">
        <f>B33*3.612</f>
        <v>98542.584000000003</v>
      </c>
    </row>
    <row r="36" spans="1:3" x14ac:dyDescent="0.2">
      <c r="A36" t="s">
        <v>36</v>
      </c>
      <c r="B36" s="9">
        <f>C33+G24</f>
        <v>151884.6</v>
      </c>
    </row>
    <row r="37" spans="1:3" x14ac:dyDescent="0.2">
      <c r="A37" t="s">
        <v>37</v>
      </c>
      <c r="B37" s="8">
        <v>134385</v>
      </c>
    </row>
    <row r="38" spans="1:3" x14ac:dyDescent="0.2">
      <c r="A38" t="s">
        <v>38</v>
      </c>
      <c r="B38" s="20">
        <v>66621</v>
      </c>
    </row>
    <row r="41" spans="1:3" ht="15" x14ac:dyDescent="0.25">
      <c r="A41" s="14" t="s">
        <v>35</v>
      </c>
      <c r="B41" s="13">
        <f>B37+B38</f>
        <v>201006</v>
      </c>
    </row>
  </sheetData>
  <mergeCells count="2">
    <mergeCell ref="A17:F17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6B66-EA61-4CC0-BC3A-E42658B677AD}">
  <dimension ref="A2:C44"/>
  <sheetViews>
    <sheetView rightToLeft="1" tabSelected="1" topLeftCell="A24" workbookViewId="0">
      <selection activeCell="E39" sqref="E39"/>
    </sheetView>
  </sheetViews>
  <sheetFormatPr defaultRowHeight="14.25" x14ac:dyDescent="0.2"/>
  <cols>
    <col min="1" max="1" width="39.5" customWidth="1"/>
    <col min="2" max="2" width="19.125" customWidth="1"/>
    <col min="3" max="3" width="17.25" customWidth="1"/>
  </cols>
  <sheetData>
    <row r="2" spans="1:2" ht="15" x14ac:dyDescent="0.25">
      <c r="A2" s="14" t="s">
        <v>14</v>
      </c>
      <c r="B2" s="14" t="s">
        <v>21</v>
      </c>
    </row>
    <row r="3" spans="1:2" x14ac:dyDescent="0.2">
      <c r="A3" s="15" t="s">
        <v>39</v>
      </c>
      <c r="B3" s="16">
        <v>2920</v>
      </c>
    </row>
    <row r="4" spans="1:2" x14ac:dyDescent="0.2">
      <c r="A4" s="15" t="s">
        <v>40</v>
      </c>
      <c r="B4" s="16">
        <v>1310</v>
      </c>
    </row>
    <row r="5" spans="1:2" x14ac:dyDescent="0.2">
      <c r="A5" s="15" t="s">
        <v>41</v>
      </c>
      <c r="B5" s="16">
        <v>800</v>
      </c>
    </row>
    <row r="6" spans="1:2" x14ac:dyDescent="0.2">
      <c r="A6" s="15" t="s">
        <v>18</v>
      </c>
      <c r="B6" s="16">
        <v>1310</v>
      </c>
    </row>
    <row r="7" spans="1:2" x14ac:dyDescent="0.2">
      <c r="A7" s="15" t="s">
        <v>42</v>
      </c>
      <c r="B7" s="16">
        <v>46</v>
      </c>
    </row>
    <row r="8" spans="1:2" x14ac:dyDescent="0.2">
      <c r="A8" s="15" t="s">
        <v>43</v>
      </c>
      <c r="B8" s="16">
        <v>1310</v>
      </c>
    </row>
    <row r="9" spans="1:2" x14ac:dyDescent="0.2">
      <c r="A9" s="15" t="s">
        <v>44</v>
      </c>
      <c r="B9" s="16">
        <v>1310</v>
      </c>
    </row>
    <row r="10" spans="1:2" x14ac:dyDescent="0.2">
      <c r="A10" s="15" t="s">
        <v>45</v>
      </c>
      <c r="B10" s="16">
        <v>960</v>
      </c>
    </row>
    <row r="11" spans="1:2" x14ac:dyDescent="0.2">
      <c r="A11" s="15" t="s">
        <v>46</v>
      </c>
      <c r="B11" s="16">
        <v>960</v>
      </c>
    </row>
    <row r="12" spans="1:2" x14ac:dyDescent="0.2">
      <c r="A12" s="15" t="s">
        <v>47</v>
      </c>
      <c r="B12" s="16">
        <v>1990</v>
      </c>
    </row>
    <row r="13" spans="1:2" x14ac:dyDescent="0.2">
      <c r="A13" s="15" t="s">
        <v>48</v>
      </c>
      <c r="B13" s="16">
        <v>1300</v>
      </c>
    </row>
    <row r="14" spans="1:2" x14ac:dyDescent="0.2">
      <c r="B14" s="8"/>
    </row>
    <row r="15" spans="1:2" x14ac:dyDescent="0.2">
      <c r="A15" t="s">
        <v>49</v>
      </c>
      <c r="B15" s="12">
        <f>SUM(B3:B14)</f>
        <v>14216</v>
      </c>
    </row>
    <row r="17" spans="1:3" x14ac:dyDescent="0.2">
      <c r="A17" s="25" t="s">
        <v>50</v>
      </c>
      <c r="B17" s="25"/>
    </row>
    <row r="18" spans="1:3" x14ac:dyDescent="0.2">
      <c r="A18" t="s">
        <v>51</v>
      </c>
      <c r="B18" s="11">
        <v>1124</v>
      </c>
    </row>
    <row r="19" spans="1:3" x14ac:dyDescent="0.2">
      <c r="A19" t="s">
        <v>52</v>
      </c>
      <c r="B19" s="11">
        <v>10193</v>
      </c>
    </row>
    <row r="20" spans="1:3" x14ac:dyDescent="0.2">
      <c r="A20" t="s">
        <v>53</v>
      </c>
      <c r="B20" s="11">
        <v>1405</v>
      </c>
    </row>
    <row r="21" spans="1:3" x14ac:dyDescent="0.2">
      <c r="B21" s="11"/>
    </row>
    <row r="22" spans="1:3" x14ac:dyDescent="0.2">
      <c r="A22" t="s">
        <v>5</v>
      </c>
      <c r="B22" s="21">
        <f>SUM(B18:B21)</f>
        <v>12722</v>
      </c>
      <c r="C22" s="8">
        <f>B22*3.663</f>
        <v>46600.685999999994</v>
      </c>
    </row>
    <row r="24" spans="1:3" x14ac:dyDescent="0.2">
      <c r="A24" s="25" t="s">
        <v>54</v>
      </c>
      <c r="B24" s="25"/>
    </row>
    <row r="25" spans="1:3" x14ac:dyDescent="0.2">
      <c r="A25" t="s">
        <v>55</v>
      </c>
      <c r="B25" s="11">
        <v>7628</v>
      </c>
    </row>
    <row r="26" spans="1:3" x14ac:dyDescent="0.2">
      <c r="A26" t="s">
        <v>56</v>
      </c>
      <c r="B26" s="11">
        <v>1731</v>
      </c>
    </row>
    <row r="27" spans="1:3" x14ac:dyDescent="0.2">
      <c r="A27" t="s">
        <v>57</v>
      </c>
      <c r="B27" s="11">
        <v>1577</v>
      </c>
    </row>
    <row r="28" spans="1:3" x14ac:dyDescent="0.2">
      <c r="A28" t="s">
        <v>58</v>
      </c>
      <c r="B28" s="11">
        <v>2839</v>
      </c>
    </row>
    <row r="29" spans="1:3" x14ac:dyDescent="0.2">
      <c r="B29" s="11"/>
    </row>
    <row r="30" spans="1:3" x14ac:dyDescent="0.2">
      <c r="B30" s="21">
        <f>SUM(B25:B29)</f>
        <v>13775</v>
      </c>
      <c r="C30" s="8">
        <f>B30*3.663</f>
        <v>50457.824999999997</v>
      </c>
    </row>
    <row r="32" spans="1:3" x14ac:dyDescent="0.2">
      <c r="A32" s="25" t="s">
        <v>59</v>
      </c>
      <c r="B32" s="25"/>
    </row>
    <row r="33" spans="1:3" x14ac:dyDescent="0.2">
      <c r="A33" s="22" t="s">
        <v>60</v>
      </c>
      <c r="B33" s="11">
        <v>1431</v>
      </c>
    </row>
    <row r="34" spans="1:3" x14ac:dyDescent="0.2">
      <c r="A34" s="22" t="s">
        <v>61</v>
      </c>
      <c r="B34" s="11">
        <v>437</v>
      </c>
    </row>
    <row r="35" spans="1:3" x14ac:dyDescent="0.2">
      <c r="A35" s="22" t="s">
        <v>62</v>
      </c>
      <c r="B35" s="11">
        <v>541</v>
      </c>
    </row>
    <row r="36" spans="1:3" x14ac:dyDescent="0.2">
      <c r="A36" s="22" t="s">
        <v>63</v>
      </c>
      <c r="B36" s="11">
        <v>2001</v>
      </c>
    </row>
    <row r="37" spans="1:3" x14ac:dyDescent="0.2">
      <c r="B37" s="11"/>
    </row>
    <row r="38" spans="1:3" x14ac:dyDescent="0.2">
      <c r="B38" s="21">
        <f>SUM(B33:B37)</f>
        <v>4410</v>
      </c>
      <c r="C38" s="8">
        <f>B38*3.663</f>
        <v>16153.83</v>
      </c>
    </row>
    <row r="41" spans="1:3" x14ac:dyDescent="0.2">
      <c r="A41" t="s">
        <v>64</v>
      </c>
      <c r="B41" s="20">
        <f>C38+C30+C22</f>
        <v>113212.34099999999</v>
      </c>
    </row>
    <row r="42" spans="1:3" x14ac:dyDescent="0.2">
      <c r="A42" t="s">
        <v>65</v>
      </c>
      <c r="B42" s="8">
        <v>14216</v>
      </c>
    </row>
    <row r="44" spans="1:3" x14ac:dyDescent="0.2">
      <c r="A44" t="s">
        <v>35</v>
      </c>
      <c r="B44" s="23">
        <f>SUM(B41:B43)</f>
        <v>127428.34099999999</v>
      </c>
    </row>
  </sheetData>
  <mergeCells count="3">
    <mergeCell ref="A17:B17"/>
    <mergeCell ref="A24:B24"/>
    <mergeCell ref="A32:B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2672-0242-4F14-A911-23FA4411A328}">
  <dimension ref="A2:C16"/>
  <sheetViews>
    <sheetView rightToLeft="1" workbookViewId="0">
      <selection activeCell="E12" sqref="E12"/>
    </sheetView>
  </sheetViews>
  <sheetFormatPr defaultRowHeight="14.25" x14ac:dyDescent="0.2"/>
  <cols>
    <col min="1" max="1" width="39.25" customWidth="1"/>
    <col min="2" max="3" width="11.875" bestFit="1" customWidth="1"/>
  </cols>
  <sheetData>
    <row r="2" spans="1:3" ht="15" x14ac:dyDescent="0.25">
      <c r="A2" s="14" t="s">
        <v>66</v>
      </c>
    </row>
    <row r="4" spans="1:3" x14ac:dyDescent="0.2">
      <c r="A4" t="s">
        <v>67</v>
      </c>
      <c r="B4" s="11">
        <v>2400</v>
      </c>
    </row>
    <row r="5" spans="1:3" x14ac:dyDescent="0.2">
      <c r="A5" t="s">
        <v>68</v>
      </c>
      <c r="B5" s="11">
        <v>2000</v>
      </c>
    </row>
    <row r="6" spans="1:3" x14ac:dyDescent="0.2">
      <c r="A6" t="s">
        <v>69</v>
      </c>
      <c r="B6" s="11">
        <v>1640</v>
      </c>
    </row>
    <row r="8" spans="1:3" x14ac:dyDescent="0.2">
      <c r="A8" t="s">
        <v>72</v>
      </c>
      <c r="B8" s="21">
        <f>SUM(B4:B7)</f>
        <v>6040</v>
      </c>
      <c r="C8" s="8">
        <f>B8*3.56</f>
        <v>21502.400000000001</v>
      </c>
    </row>
    <row r="9" spans="1:3" s="1" customFormat="1" x14ac:dyDescent="0.2">
      <c r="B9" s="11"/>
    </row>
    <row r="10" spans="1:3" x14ac:dyDescent="0.2">
      <c r="A10" t="s">
        <v>70</v>
      </c>
      <c r="B10" s="8">
        <v>4385</v>
      </c>
    </row>
    <row r="11" spans="1:3" x14ac:dyDescent="0.2">
      <c r="A11" t="s">
        <v>71</v>
      </c>
      <c r="B11" s="8">
        <v>4646</v>
      </c>
    </row>
    <row r="13" spans="1:3" x14ac:dyDescent="0.2">
      <c r="A13" t="s">
        <v>73</v>
      </c>
      <c r="B13" s="10">
        <f>SUM(B10:B12)</f>
        <v>9031</v>
      </c>
    </row>
    <row r="16" spans="1:3" ht="15" x14ac:dyDescent="0.25">
      <c r="A16" s="14" t="s">
        <v>74</v>
      </c>
      <c r="B16" s="23">
        <f>C8+B13</f>
        <v>30533.4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אזרבייג'אן 14-18.7.24</vt:lpstr>
      <vt:lpstr>אתונה 16-20.3.25</vt:lpstr>
      <vt:lpstr>מרוקו 9-16.2.25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אבידני</dc:creator>
  <cp:lastModifiedBy>רחל וובשת</cp:lastModifiedBy>
  <dcterms:created xsi:type="dcterms:W3CDTF">2025-06-16T09:24:20Z</dcterms:created>
  <dcterms:modified xsi:type="dcterms:W3CDTF">2025-07-16T10:16:00Z</dcterms:modified>
</cp:coreProperties>
</file>