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daha\Desktop\"/>
    </mc:Choice>
  </mc:AlternateContent>
  <xr:revisionPtr revIDLastSave="0" documentId="8_{A8AE7CEE-C6B2-425A-B792-6A72F2A4C8A4}" xr6:coauthVersionLast="36" xr6:coauthVersionMax="36" xr10:uidLastSave="{00000000-0000-0000-0000-000000000000}"/>
  <bookViews>
    <workbookView xWindow="0" yWindow="0" windowWidth="28800" windowHeight="12255" xr2:uid="{03BF3466-425A-4026-B358-871F45217C95}"/>
  </bookViews>
  <sheets>
    <sheet name="גיליון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7" i="1" l="1"/>
  <c r="AW7" i="1"/>
  <c r="AM7" i="1"/>
  <c r="AO7" i="1" s="1"/>
  <c r="AI7" i="1"/>
  <c r="AK7" i="1" s="1"/>
  <c r="AC7" i="1"/>
  <c r="Y7" i="1"/>
  <c r="U7" i="1"/>
  <c r="O7" i="1"/>
  <c r="Q7" i="1" s="1"/>
  <c r="K7" i="1"/>
  <c r="H7" i="1"/>
  <c r="AS7" i="1" s="1"/>
  <c r="C7" i="1"/>
  <c r="AV7" i="1" l="1"/>
  <c r="G7" i="1"/>
  <c r="M7" i="1"/>
  <c r="AX7" i="1" s="1"/>
  <c r="E7" i="1"/>
  <c r="AZ7" i="1" l="1"/>
  <c r="AR7" i="1"/>
  <c r="AT7" i="1" s="1"/>
  <c r="I7" i="1"/>
</calcChain>
</file>

<file path=xl/sharedStrings.xml><?xml version="1.0" encoding="utf-8"?>
<sst xmlns="http://schemas.openxmlformats.org/spreadsheetml/2006/main" count="80" uniqueCount="26">
  <si>
    <t>סובסידיות תחבורה ציבורית</t>
  </si>
  <si>
    <t>ריכוז נתוני תשלומים - 2024</t>
  </si>
  <si>
    <t>פריט התחייבות</t>
  </si>
  <si>
    <t>אשכול</t>
  </si>
  <si>
    <t>פדיון</t>
  </si>
  <si>
    <t>סובסידיה ישירה - ברוטו</t>
  </si>
  <si>
    <t>סובסידיה ישירה - נטו</t>
  </si>
  <si>
    <t>תמריץ איסוף נוסעים</t>
  </si>
  <si>
    <t>תמריץ גבייה</t>
  </si>
  <si>
    <t>קרן שיפורים</t>
  </si>
  <si>
    <t>קרן הצטיידות / הצטיידות</t>
  </si>
  <si>
    <t>קרן פרישה / פרישת חברים</t>
  </si>
  <si>
    <t>תשלומים אחרים</t>
  </si>
  <si>
    <t>פיצויים מוסכמים</t>
  </si>
  <si>
    <t>שלבי ב</t>
  </si>
  <si>
    <t>סך הכל - ברוטו</t>
  </si>
  <si>
    <t>סך הכל - נטו</t>
  </si>
  <si>
    <t>2024</t>
  </si>
  <si>
    <t>2025</t>
  </si>
  <si>
    <t>בדיקה</t>
  </si>
  <si>
    <t>נגבה</t>
  </si>
  <si>
    <t>סך הכל</t>
  </si>
  <si>
    <t xml:space="preserve">שולם </t>
  </si>
  <si>
    <t>תחזית</t>
  </si>
  <si>
    <t>79550116</t>
  </si>
  <si>
    <t>רכבלית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</si>
</sst>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#,##0_);\(#,##0\)"/>
    <numFmt numFmtId="166" formatCode="#,##0_ ;[Red]\-#,##0\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" fontId="8" fillId="5" borderId="4" applyNumberFormat="0" applyProtection="0">
      <alignment horizontal="right" vertical="center" indent="1"/>
    </xf>
  </cellStyleXfs>
  <cellXfs count="36">
    <xf numFmtId="0" fontId="0" fillId="0" borderId="0" xfId="0"/>
    <xf numFmtId="0" fontId="2" fillId="0" borderId="0" xfId="0" applyFont="1" applyAlignment="1">
      <alignment horizontal="center"/>
    </xf>
    <xf numFmtId="164" fontId="3" fillId="0" borderId="0" xfId="1" applyNumberFormat="1" applyFont="1" applyFill="1" applyBorder="1" applyAlignment="1"/>
    <xf numFmtId="164" fontId="4" fillId="0" borderId="0" xfId="1" applyNumberFormat="1" applyFont="1" applyFill="1" applyBorder="1"/>
    <xf numFmtId="0" fontId="5" fillId="0" borderId="0" xfId="0" applyFon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4" fillId="0" borderId="0" xfId="1" applyNumberFormat="1" applyFont="1" applyBorder="1"/>
    <xf numFmtId="0" fontId="5" fillId="0" borderId="0" xfId="0" applyFont="1" applyAlignment="1">
      <alignment horizontal="center"/>
    </xf>
    <xf numFmtId="164" fontId="6" fillId="2" borderId="0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 readingOrder="2"/>
    </xf>
    <xf numFmtId="164" fontId="3" fillId="0" borderId="0" xfId="1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 wrapText="1"/>
    </xf>
    <xf numFmtId="49" fontId="6" fillId="3" borderId="2" xfId="1" applyNumberFormat="1" applyFont="1" applyFill="1" applyBorder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readingOrder="2"/>
    </xf>
    <xf numFmtId="164" fontId="6" fillId="3" borderId="2" xfId="1" applyNumberFormat="1" applyFont="1" applyFill="1" applyBorder="1" applyAlignment="1">
      <alignment horizontal="center"/>
    </xf>
    <xf numFmtId="164" fontId="7" fillId="0" borderId="0" xfId="1" applyNumberFormat="1" applyFont="1" applyBorder="1"/>
    <xf numFmtId="164" fontId="6" fillId="4" borderId="2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0" fontId="9" fillId="0" borderId="0" xfId="2" quotePrefix="1" applyNumberFormat="1" applyFont="1" applyFill="1" applyBorder="1">
      <alignment horizontal="right" vertical="center" indent="1"/>
    </xf>
    <xf numFmtId="164" fontId="7" fillId="0" borderId="0" xfId="1" applyNumberFormat="1" applyFont="1" applyFill="1" applyBorder="1"/>
    <xf numFmtId="164" fontId="4" fillId="0" borderId="2" xfId="1" applyNumberFormat="1" applyFont="1" applyFill="1" applyBorder="1"/>
    <xf numFmtId="164" fontId="4" fillId="0" borderId="1" xfId="1" applyNumberFormat="1" applyFont="1" applyFill="1" applyBorder="1"/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/>
    </xf>
    <xf numFmtId="166" fontId="10" fillId="0" borderId="0" xfId="0" applyNumberFormat="1" applyFont="1" applyAlignment="1">
      <alignment horizontal="right"/>
    </xf>
    <xf numFmtId="166" fontId="10" fillId="0" borderId="1" xfId="0" applyNumberFormat="1" applyFont="1" applyBorder="1" applyAlignment="1">
      <alignment horizontal="right"/>
    </xf>
    <xf numFmtId="166" fontId="10" fillId="0" borderId="3" xfId="0" applyNumberFormat="1" applyFont="1" applyBorder="1" applyAlignment="1">
      <alignment horizontal="right"/>
    </xf>
    <xf numFmtId="164" fontId="6" fillId="0" borderId="0" xfId="1" applyNumberFormat="1" applyFont="1" applyBorder="1"/>
  </cellXfs>
  <cellStyles count="3">
    <cellStyle name="Comma" xfId="1" builtinId="3"/>
    <cellStyle name="Normal" xfId="0" builtinId="0"/>
    <cellStyle name="SAPBEXstdItem" xfId="2" xr:uid="{BEF114DB-F572-4125-9EB0-CF46572261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daha/AppData/Local/Microsoft/Windows/INetCache/Content.Outlook/ZZGBDIH1/&#1505;&#1493;&#1489;&#1505;&#1497;&#1491;&#1497;&#1493;&#1514;%20-%20&#1512;&#1497;&#1499;&#1493;&#1494;%20&#1514;&#1513;&#1500;&#1493;&#1502;&#1497;&#150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"/>
      <sheetName val="מרכז"/>
      <sheetName val="רכבת ישראל"/>
      <sheetName val="אגד"/>
      <sheetName val="נספח לאגד - ק''מ ועלות לק''מ"/>
      <sheetName val="דן"/>
      <sheetName val="נסיעות ותיירות"/>
      <sheetName val="שאמ"/>
      <sheetName val="גיבי"/>
      <sheetName val="כפיר"/>
      <sheetName val="כרמלית"/>
      <sheetName val="רכבלית"/>
      <sheetName val="ירושלים רמאללה"/>
      <sheetName val="מזרח ירושלים - ריכו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N8">
            <v>370541</v>
          </cell>
        </row>
        <row r="31">
          <cell r="N31">
            <v>26138468</v>
          </cell>
        </row>
        <row r="32">
          <cell r="N32">
            <v>-28788</v>
          </cell>
        </row>
        <row r="33">
          <cell r="N33">
            <v>285204</v>
          </cell>
        </row>
        <row r="34">
          <cell r="N34">
            <v>-1569317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A2CE-AD23-4D75-9BE9-879D4A05D1AF}">
  <dimension ref="A1:AZ7"/>
  <sheetViews>
    <sheetView rightToLeft="1" tabSelected="1" workbookViewId="0">
      <selection activeCell="Q7" sqref="Q7"/>
    </sheetView>
  </sheetViews>
  <sheetFormatPr defaultColWidth="9" defaultRowHeight="14.25" x14ac:dyDescent="0.2"/>
  <cols>
    <col min="1" max="1" width="12.125" style="6" customWidth="1"/>
    <col min="2" max="2" width="31.5" style="19" bestFit="1" customWidth="1"/>
    <col min="3" max="4" width="15.5" style="19" hidden="1" customWidth="1"/>
    <col min="5" max="5" width="14" style="19" customWidth="1"/>
    <col min="6" max="6" width="14" style="19" hidden="1" customWidth="1"/>
    <col min="7" max="7" width="20.5" style="19" hidden="1" customWidth="1"/>
    <col min="8" max="8" width="15" style="19" hidden="1" customWidth="1"/>
    <col min="9" max="9" width="15.75" style="19" customWidth="1"/>
    <col min="10" max="10" width="15" style="19" hidden="1" customWidth="1"/>
    <col min="11" max="11" width="18.625" style="19" hidden="1" customWidth="1"/>
    <col min="12" max="12" width="14.375" style="6" hidden="1" customWidth="1"/>
    <col min="13" max="13" width="15.75" style="6" customWidth="1"/>
    <col min="14" max="14" width="14.5" style="6" hidden="1" customWidth="1"/>
    <col min="15" max="15" width="17.875" style="6" hidden="1" customWidth="1"/>
    <col min="16" max="16" width="12.75" style="6" hidden="1" customWidth="1"/>
    <col min="17" max="17" width="12.75" style="6" customWidth="1"/>
    <col min="18" max="18" width="12.75" style="6" hidden="1" customWidth="1"/>
    <col min="19" max="19" width="11.5" style="6" hidden="1" customWidth="1"/>
    <col min="20" max="20" width="11.75" style="6" hidden="1" customWidth="1"/>
    <col min="21" max="21" width="11.75" style="6" customWidth="1"/>
    <col min="22" max="22" width="11.75" style="6" hidden="1" customWidth="1"/>
    <col min="23" max="23" width="12" style="6" hidden="1" customWidth="1"/>
    <col min="24" max="24" width="10.75" style="6" hidden="1" customWidth="1"/>
    <col min="25" max="25" width="12" style="6" bestFit="1" customWidth="1"/>
    <col min="26" max="26" width="11.25" style="6" hidden="1" customWidth="1"/>
    <col min="27" max="27" width="13.625" style="6" hidden="1" customWidth="1"/>
    <col min="28" max="28" width="13" style="6" hidden="1" customWidth="1"/>
    <col min="29" max="29" width="12.625" style="6" customWidth="1"/>
    <col min="30" max="30" width="12.625" style="6" hidden="1" customWidth="1"/>
    <col min="31" max="31" width="15.375" style="6" hidden="1" customWidth="1"/>
    <col min="32" max="32" width="15.75" style="6" hidden="1" customWidth="1"/>
    <col min="33" max="33" width="13.625" style="6" bestFit="1" customWidth="1"/>
    <col min="34" max="34" width="12.625" style="6" hidden="1" customWidth="1"/>
    <col min="35" max="35" width="14.125" style="6" hidden="1" customWidth="1"/>
    <col min="36" max="36" width="11.75" style="6" hidden="1" customWidth="1"/>
    <col min="37" max="37" width="13" style="6" bestFit="1" customWidth="1"/>
    <col min="38" max="38" width="12.375" style="6" hidden="1" customWidth="1"/>
    <col min="39" max="39" width="14.625" style="6" hidden="1" customWidth="1"/>
    <col min="40" max="40" width="13.125" style="6" hidden="1" customWidth="1"/>
    <col min="41" max="41" width="15.5" style="6" customWidth="1"/>
    <col min="42" max="42" width="15.5" style="6" hidden="1" customWidth="1"/>
    <col min="43" max="43" width="15.5" style="6" customWidth="1"/>
    <col min="44" max="44" width="15.5" style="6" hidden="1" customWidth="1"/>
    <col min="45" max="45" width="15.875" style="6" hidden="1" customWidth="1"/>
    <col min="46" max="46" width="15.5" style="6" customWidth="1"/>
    <col min="47" max="48" width="15.5" style="6" hidden="1" customWidth="1"/>
    <col min="49" max="49" width="15.5" style="35" hidden="1" customWidth="1"/>
    <col min="50" max="50" width="15.5" style="35" customWidth="1"/>
    <col min="51" max="52" width="15.5" style="35" hidden="1" customWidth="1"/>
    <col min="53" max="16384" width="9" style="6"/>
  </cols>
  <sheetData>
    <row r="1" spans="1:52" s="3" customFormat="1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26.25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ht="26.25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s="13" customFormat="1" ht="26.25" x14ac:dyDescent="0.2">
      <c r="A4" s="8" t="s">
        <v>2</v>
      </c>
      <c r="B4" s="9" t="s">
        <v>3</v>
      </c>
      <c r="C4" s="10" t="s">
        <v>4</v>
      </c>
      <c r="D4" s="8"/>
      <c r="E4" s="8"/>
      <c r="F4" s="9"/>
      <c r="G4" s="10" t="s">
        <v>5</v>
      </c>
      <c r="H4" s="8"/>
      <c r="I4" s="8"/>
      <c r="J4" s="9"/>
      <c r="K4" s="10" t="s">
        <v>6</v>
      </c>
      <c r="L4" s="8"/>
      <c r="M4" s="8"/>
      <c r="N4" s="9"/>
      <c r="O4" s="10" t="s">
        <v>7</v>
      </c>
      <c r="P4" s="8"/>
      <c r="Q4" s="8"/>
      <c r="R4" s="9"/>
      <c r="S4" s="10" t="s">
        <v>8</v>
      </c>
      <c r="T4" s="8"/>
      <c r="U4" s="8"/>
      <c r="V4" s="9"/>
      <c r="W4" s="10" t="s">
        <v>9</v>
      </c>
      <c r="X4" s="8"/>
      <c r="Y4" s="8"/>
      <c r="Z4" s="9"/>
      <c r="AA4" s="10" t="s">
        <v>10</v>
      </c>
      <c r="AB4" s="8"/>
      <c r="AC4" s="8"/>
      <c r="AD4" s="9"/>
      <c r="AE4" s="10" t="s">
        <v>11</v>
      </c>
      <c r="AF4" s="8"/>
      <c r="AG4" s="8"/>
      <c r="AH4" s="9"/>
      <c r="AI4" s="10" t="s">
        <v>12</v>
      </c>
      <c r="AJ4" s="8"/>
      <c r="AK4" s="8"/>
      <c r="AL4" s="9"/>
      <c r="AM4" s="10" t="s">
        <v>13</v>
      </c>
      <c r="AN4" s="8"/>
      <c r="AO4" s="8"/>
      <c r="AP4" s="9"/>
      <c r="AQ4" s="11" t="s">
        <v>14</v>
      </c>
      <c r="AR4" s="10" t="s">
        <v>15</v>
      </c>
      <c r="AS4" s="8"/>
      <c r="AT4" s="8"/>
      <c r="AU4" s="9"/>
      <c r="AV4" s="10" t="s">
        <v>16</v>
      </c>
      <c r="AW4" s="8"/>
      <c r="AX4" s="8"/>
      <c r="AY4" s="8"/>
      <c r="AZ4" s="12"/>
    </row>
    <row r="5" spans="1:52" s="19" customFormat="1" ht="14.25" hidden="1" customHeight="1" x14ac:dyDescent="0.2">
      <c r="A5" s="8"/>
      <c r="B5" s="9"/>
      <c r="C5" s="14" t="s">
        <v>17</v>
      </c>
      <c r="D5" s="15"/>
      <c r="E5" s="15"/>
      <c r="F5" s="16" t="s">
        <v>18</v>
      </c>
      <c r="G5" s="14" t="s">
        <v>17</v>
      </c>
      <c r="H5" s="15"/>
      <c r="I5" s="15"/>
      <c r="J5" s="16" t="s">
        <v>18</v>
      </c>
      <c r="K5" s="14" t="s">
        <v>17</v>
      </c>
      <c r="L5" s="15"/>
      <c r="M5" s="15"/>
      <c r="N5" s="16" t="s">
        <v>18</v>
      </c>
      <c r="O5" s="14" t="s">
        <v>17</v>
      </c>
      <c r="P5" s="15"/>
      <c r="Q5" s="15"/>
      <c r="R5" s="16" t="s">
        <v>18</v>
      </c>
      <c r="S5" s="14" t="s">
        <v>17</v>
      </c>
      <c r="T5" s="15"/>
      <c r="U5" s="15"/>
      <c r="V5" s="16" t="s">
        <v>18</v>
      </c>
      <c r="W5" s="14" t="s">
        <v>17</v>
      </c>
      <c r="X5" s="15"/>
      <c r="Y5" s="15"/>
      <c r="Z5" s="16" t="s">
        <v>18</v>
      </c>
      <c r="AA5" s="14" t="s">
        <v>17</v>
      </c>
      <c r="AB5" s="15"/>
      <c r="AC5" s="15"/>
      <c r="AD5" s="16" t="s">
        <v>18</v>
      </c>
      <c r="AE5" s="14" t="s">
        <v>17</v>
      </c>
      <c r="AF5" s="15"/>
      <c r="AG5" s="15"/>
      <c r="AH5" s="16" t="s">
        <v>18</v>
      </c>
      <c r="AI5" s="14" t="s">
        <v>17</v>
      </c>
      <c r="AJ5" s="15"/>
      <c r="AK5" s="15"/>
      <c r="AL5" s="16" t="s">
        <v>18</v>
      </c>
      <c r="AM5" s="14" t="s">
        <v>17</v>
      </c>
      <c r="AN5" s="15"/>
      <c r="AO5" s="15"/>
      <c r="AP5" s="16" t="s">
        <v>18</v>
      </c>
      <c r="AQ5" s="17"/>
      <c r="AR5" s="14" t="s">
        <v>17</v>
      </c>
      <c r="AS5" s="15"/>
      <c r="AT5" s="15"/>
      <c r="AU5" s="16" t="s">
        <v>18</v>
      </c>
      <c r="AV5" s="14" t="s">
        <v>17</v>
      </c>
      <c r="AW5" s="15"/>
      <c r="AX5" s="15"/>
      <c r="AY5" s="16" t="s">
        <v>18</v>
      </c>
      <c r="AZ5" s="18" t="s">
        <v>19</v>
      </c>
    </row>
    <row r="6" spans="1:52" s="23" customFormat="1" ht="14.25" hidden="1" customHeight="1" x14ac:dyDescent="0.2">
      <c r="A6" s="8"/>
      <c r="B6" s="9"/>
      <c r="C6" s="20" t="s">
        <v>20</v>
      </c>
      <c r="D6" s="21"/>
      <c r="E6" s="21" t="s">
        <v>21</v>
      </c>
      <c r="F6" s="16"/>
      <c r="G6" s="20" t="s">
        <v>22</v>
      </c>
      <c r="H6" s="21" t="s">
        <v>23</v>
      </c>
      <c r="I6" s="21" t="s">
        <v>21</v>
      </c>
      <c r="J6" s="16"/>
      <c r="K6" s="20" t="s">
        <v>22</v>
      </c>
      <c r="L6" s="21" t="s">
        <v>23</v>
      </c>
      <c r="M6" s="21" t="s">
        <v>21</v>
      </c>
      <c r="N6" s="16"/>
      <c r="O6" s="20" t="s">
        <v>22</v>
      </c>
      <c r="P6" s="21" t="s">
        <v>23</v>
      </c>
      <c r="Q6" s="21" t="s">
        <v>21</v>
      </c>
      <c r="R6" s="16"/>
      <c r="S6" s="20" t="s">
        <v>22</v>
      </c>
      <c r="T6" s="21" t="s">
        <v>23</v>
      </c>
      <c r="U6" s="21" t="s">
        <v>21</v>
      </c>
      <c r="V6" s="16"/>
      <c r="W6" s="20" t="s">
        <v>22</v>
      </c>
      <c r="X6" s="21" t="s">
        <v>23</v>
      </c>
      <c r="Y6" s="21" t="s">
        <v>21</v>
      </c>
      <c r="Z6" s="16"/>
      <c r="AA6" s="20" t="s">
        <v>22</v>
      </c>
      <c r="AB6" s="21" t="s">
        <v>23</v>
      </c>
      <c r="AC6" s="21" t="s">
        <v>21</v>
      </c>
      <c r="AD6" s="16"/>
      <c r="AE6" s="20" t="s">
        <v>22</v>
      </c>
      <c r="AF6" s="21" t="s">
        <v>23</v>
      </c>
      <c r="AG6" s="21" t="s">
        <v>21</v>
      </c>
      <c r="AH6" s="16"/>
      <c r="AI6" s="20" t="s">
        <v>22</v>
      </c>
      <c r="AJ6" s="21" t="s">
        <v>23</v>
      </c>
      <c r="AK6" s="21" t="s">
        <v>21</v>
      </c>
      <c r="AL6" s="16"/>
      <c r="AM6" s="20" t="s">
        <v>20</v>
      </c>
      <c r="AN6" s="21" t="s">
        <v>23</v>
      </c>
      <c r="AO6" s="21" t="s">
        <v>21</v>
      </c>
      <c r="AP6" s="16"/>
      <c r="AQ6" s="22" t="s">
        <v>17</v>
      </c>
      <c r="AR6" s="20" t="s">
        <v>22</v>
      </c>
      <c r="AS6" s="21" t="s">
        <v>23</v>
      </c>
      <c r="AT6" s="21" t="s">
        <v>21</v>
      </c>
      <c r="AU6" s="16"/>
      <c r="AV6" s="20" t="s">
        <v>22</v>
      </c>
      <c r="AW6" s="21" t="s">
        <v>23</v>
      </c>
      <c r="AX6" s="21" t="s">
        <v>21</v>
      </c>
      <c r="AY6" s="16"/>
      <c r="AZ6" s="18"/>
    </row>
    <row r="7" spans="1:52" x14ac:dyDescent="0.2">
      <c r="A7" s="24" t="s">
        <v>24</v>
      </c>
      <c r="B7" s="25" t="s">
        <v>25</v>
      </c>
      <c r="C7" s="26">
        <f>[1]רכבלית!N8</f>
        <v>370541</v>
      </c>
      <c r="D7" s="3"/>
      <c r="E7" s="3">
        <f t="shared" ref="E7" si="0">C7+D7</f>
        <v>370541</v>
      </c>
      <c r="F7" s="27"/>
      <c r="G7" s="26">
        <f t="shared" ref="G7:H7" si="1">C7+K7</f>
        <v>26509009</v>
      </c>
      <c r="H7" s="3">
        <f t="shared" si="1"/>
        <v>0</v>
      </c>
      <c r="I7" s="3">
        <f t="shared" ref="I7" si="2">G7+H7</f>
        <v>26509009</v>
      </c>
      <c r="J7" s="27"/>
      <c r="K7" s="26">
        <f>[1]רכבלית!N31</f>
        <v>26138468</v>
      </c>
      <c r="L7" s="28">
        <v>0</v>
      </c>
      <c r="M7" s="28">
        <f t="shared" ref="M7" si="3">K7+L7</f>
        <v>26138468</v>
      </c>
      <c r="N7" s="29"/>
      <c r="O7" s="30">
        <f>[1]רכבלית!N32</f>
        <v>-28788</v>
      </c>
      <c r="P7" s="28">
        <v>0</v>
      </c>
      <c r="Q7" s="28">
        <f t="shared" ref="Q7" si="4">O7+P7</f>
        <v>-28788</v>
      </c>
      <c r="R7" s="29"/>
      <c r="S7" s="30"/>
      <c r="T7" s="28">
        <v>0</v>
      </c>
      <c r="U7" s="28">
        <f t="shared" ref="U7" si="5">S7+T7</f>
        <v>0</v>
      </c>
      <c r="V7" s="29"/>
      <c r="W7" s="30"/>
      <c r="X7" s="28">
        <v>0</v>
      </c>
      <c r="Y7" s="28">
        <f t="shared" ref="Y7" si="6">W7+X7</f>
        <v>0</v>
      </c>
      <c r="Z7" s="29"/>
      <c r="AA7" s="30"/>
      <c r="AB7" s="28">
        <v>0</v>
      </c>
      <c r="AC7" s="28">
        <f t="shared" ref="AC7" si="7">AA7+AB7</f>
        <v>0</v>
      </c>
      <c r="AD7" s="29"/>
      <c r="AE7" s="30"/>
      <c r="AF7" s="28"/>
      <c r="AG7" s="28"/>
      <c r="AH7" s="29"/>
      <c r="AI7" s="31">
        <f>[1]רכבלית!N33</f>
        <v>285204</v>
      </c>
      <c r="AJ7" s="32">
        <v>0</v>
      </c>
      <c r="AK7" s="32">
        <f t="shared" ref="AK7" si="8">AI7+AJ7</f>
        <v>285204</v>
      </c>
      <c r="AL7" s="33"/>
      <c r="AM7" s="31">
        <f>[1]רכבלית!N34</f>
        <v>-1569317</v>
      </c>
      <c r="AN7" s="32">
        <v>0</v>
      </c>
      <c r="AO7" s="32">
        <f t="shared" ref="AO7" si="9">AM7+AN7</f>
        <v>-1569317</v>
      </c>
      <c r="AP7" s="33"/>
      <c r="AQ7" s="34"/>
      <c r="AR7" s="30">
        <f t="shared" ref="AR7" si="10">G7+O7+S7+W7+AA7+AE7+AI7+AM7+AQ7</f>
        <v>25196108</v>
      </c>
      <c r="AS7" s="28">
        <f t="shared" ref="AS7" si="11">H7+P7+T7+X7+AB7+AF7+AJ7+AN7</f>
        <v>0</v>
      </c>
      <c r="AT7" s="28">
        <f t="shared" ref="AT7" si="12">AS7+AR7</f>
        <v>25196108</v>
      </c>
      <c r="AU7" s="29"/>
      <c r="AV7" s="30">
        <f>K7+O7+S7+W7+AA7+AE7+AI7+AM7+AQ7</f>
        <v>24825567</v>
      </c>
      <c r="AW7" s="28">
        <f>L7+P7+T7+X7+AB7+AF7+AJ7+AN7</f>
        <v>0</v>
      </c>
      <c r="AX7" s="28">
        <f>M7+Q7+U7+Y7+AC7+AG7+AK7+AO7+AQ7</f>
        <v>24825567</v>
      </c>
      <c r="AY7" s="28">
        <f>N7+R7+V7+Z7+AD7+AH7+AL7+AP7</f>
        <v>0</v>
      </c>
      <c r="AZ7" s="30">
        <f t="shared" ref="AZ7" si="13">AX7-AW7-AV7</f>
        <v>0</v>
      </c>
    </row>
  </sheetData>
  <mergeCells count="41">
    <mergeCell ref="AP5:AP6"/>
    <mergeCell ref="AR5:AT5"/>
    <mergeCell ref="AU5:AU6"/>
    <mergeCell ref="AV5:AX5"/>
    <mergeCell ref="AY5:AY6"/>
    <mergeCell ref="AZ5:AZ6"/>
    <mergeCell ref="AD5:AD6"/>
    <mergeCell ref="AE5:AG5"/>
    <mergeCell ref="AH5:AH6"/>
    <mergeCell ref="AI5:AK5"/>
    <mergeCell ref="AL5:AL6"/>
    <mergeCell ref="AM5:AO5"/>
    <mergeCell ref="R5:R6"/>
    <mergeCell ref="S5:U5"/>
    <mergeCell ref="V5:V6"/>
    <mergeCell ref="W5:Y5"/>
    <mergeCell ref="Z5:Z6"/>
    <mergeCell ref="AA5:AC5"/>
    <mergeCell ref="AM4:AP4"/>
    <mergeCell ref="AR4:AU4"/>
    <mergeCell ref="AV4:AY4"/>
    <mergeCell ref="C5:E5"/>
    <mergeCell ref="F5:F6"/>
    <mergeCell ref="G5:I5"/>
    <mergeCell ref="J5:J6"/>
    <mergeCell ref="K5:M5"/>
    <mergeCell ref="N5:N6"/>
    <mergeCell ref="O5:Q5"/>
    <mergeCell ref="O4:R4"/>
    <mergeCell ref="S4:V4"/>
    <mergeCell ref="W4:Z4"/>
    <mergeCell ref="AA4:AD4"/>
    <mergeCell ref="AE4:AH4"/>
    <mergeCell ref="AI4:AL4"/>
    <mergeCell ref="A1:L1"/>
    <mergeCell ref="A2:L2"/>
    <mergeCell ref="A4:A6"/>
    <mergeCell ref="B4:B6"/>
    <mergeCell ref="C4:F4"/>
    <mergeCell ref="G4:J4"/>
    <mergeCell ref="K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Ministry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אריה זדה</dc:creator>
  <cp:lastModifiedBy>אריה זדה</cp:lastModifiedBy>
  <dcterms:created xsi:type="dcterms:W3CDTF">2025-02-23T14:38:06Z</dcterms:created>
  <dcterms:modified xsi:type="dcterms:W3CDTF">2025-02-23T14:40:56Z</dcterms:modified>
</cp:coreProperties>
</file>