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c01\fs\הנהלה\כללי הנהלה\חומר משותף\"/>
    </mc:Choice>
  </mc:AlternateContent>
  <bookViews>
    <workbookView xWindow="0" yWindow="45" windowWidth="20400" windowHeight="7485" activeTab="1"/>
  </bookViews>
  <sheets>
    <sheet name="מכרזים פומביים" sheetId="1" r:id="rId1"/>
    <sheet name="שכיר" sheetId="2" r:id="rId2"/>
    <sheet name="גיליון3" sheetId="3" r:id="rId3"/>
  </sheets>
  <calcPr calcId="162913"/>
</workbook>
</file>

<file path=xl/calcChain.xml><?xml version="1.0" encoding="utf-8"?>
<calcChain xmlns="http://schemas.openxmlformats.org/spreadsheetml/2006/main">
  <c r="E18" i="1" l="1"/>
  <c r="E19" i="1"/>
  <c r="E16" i="1"/>
  <c r="E15" i="1"/>
  <c r="E14" i="1"/>
  <c r="E8" i="1"/>
  <c r="E7" i="1"/>
</calcChain>
</file>

<file path=xl/sharedStrings.xml><?xml version="1.0" encoding="utf-8"?>
<sst xmlns="http://schemas.openxmlformats.org/spreadsheetml/2006/main" count="200" uniqueCount="143">
  <si>
    <t>פנקס חוזים לשנת 2017</t>
  </si>
  <si>
    <t>מס"ד</t>
  </si>
  <si>
    <t>מס' חוזה</t>
  </si>
  <si>
    <t>שם הספק הקבלן, נותן השירות</t>
  </si>
  <si>
    <t>פירוט של הטובין/שירות שעל הרשות לקבל</t>
  </si>
  <si>
    <t>סכום החוזה/ההתחייבות</t>
  </si>
  <si>
    <t>אופן חישוב ההצמדה</t>
  </si>
  <si>
    <t>זמן ותנאי התשלום</t>
  </si>
  <si>
    <t>תקופת החוזה/ההתקשרות</t>
  </si>
  <si>
    <t>תאריך החוזה</t>
  </si>
  <si>
    <t>סעיף תקציבי לחיוב</t>
  </si>
  <si>
    <t>01/2017</t>
  </si>
  <si>
    <t>02/2017</t>
  </si>
  <si>
    <t>03/2017</t>
  </si>
  <si>
    <t>06/2017</t>
  </si>
  <si>
    <t>07/2017</t>
  </si>
  <si>
    <t>11/2017</t>
  </si>
  <si>
    <t>13/2017</t>
  </si>
  <si>
    <t>14/2017</t>
  </si>
  <si>
    <t>16/2017</t>
  </si>
  <si>
    <t>17/2017</t>
  </si>
  <si>
    <t>18/2017</t>
  </si>
  <si>
    <t>20/2017</t>
  </si>
  <si>
    <t>מ.ס.י הנדסה ובניה בע"מ</t>
  </si>
  <si>
    <t>א.סטאר סנטר בע"מ</t>
  </si>
  <si>
    <t>ביצוע עבודות סימון כבישים, אספקה והצבה של שלטים, תמרורים והתקני בטיחות</t>
  </si>
  <si>
    <t>אספקת ערכות רובוטיות חינוכיות לבתי ספר יסודיים בערערה ועארה</t>
  </si>
  <si>
    <t>מעבדות סכנין בע"מ</t>
  </si>
  <si>
    <t>יונס מוסא</t>
  </si>
  <si>
    <t>בניית מעון יום עארה</t>
  </si>
  <si>
    <t>רחמים מזרחי מיבנים בע"מ</t>
  </si>
  <si>
    <t>בניית מעון יום בערערה</t>
  </si>
  <si>
    <t>פיתוח בתי קברות ערערה עארה</t>
  </si>
  <si>
    <t>גמבס תשתיות ופיתוח בע"מ</t>
  </si>
  <si>
    <t>ביצוע עבודות שיפוץ והתאמת חללים בית ספריים כעוגן קהילתי</t>
  </si>
  <si>
    <t>ביצוע עבודות שיקום ופיתוח כבישים בעארה וערערה</t>
  </si>
  <si>
    <t xml:space="preserve">הפעלת צהרונים בגני הילדים ובבתי ספר יסודיים </t>
  </si>
  <si>
    <t>מרזוק שאוקי</t>
  </si>
  <si>
    <t>ביצוע מגרש דישא סינטטי לקהילה "שחבק" בערערה</t>
  </si>
  <si>
    <t>05/2017</t>
  </si>
  <si>
    <t>08/2017</t>
  </si>
  <si>
    <t>הנגשה טכנולוגית במוסדות חינוך: אספקת אייפדים, מחשבים ניידים ...</t>
  </si>
  <si>
    <t>ביצוע עבודות סלילה ופיתןח כביש 51 בערערה</t>
  </si>
  <si>
    <t>09/2017</t>
  </si>
  <si>
    <t>10/2017</t>
  </si>
  <si>
    <t>12/2017</t>
  </si>
  <si>
    <t>15/2017</t>
  </si>
  <si>
    <t>איסוף, פינוי וטיפול בפסולת בניין ושיקום מצבור פסולת משטח השיפוט של המועצה</t>
  </si>
  <si>
    <t>שיפוץ מוסדות חינוך</t>
  </si>
  <si>
    <t>שירותי הסעות תלמידים למוסדות חינוך רגיל ומיוחד ולמסגרות רווחה</t>
  </si>
  <si>
    <t>ביצוע עבוות הנגשות במבנה ציבור בעארה וערערה</t>
  </si>
  <si>
    <t>קול קורא להפעלת אירוע המוני פסטיבל תרבות עארה ערערה 2017</t>
  </si>
  <si>
    <t>21/2017</t>
  </si>
  <si>
    <t>ביצוע עבודות סימון כבישים והתקני בטיחות 2017 בערערה</t>
  </si>
  <si>
    <t>22/2017</t>
  </si>
  <si>
    <t>ביצוע עבודות הנגשות במבנה ציבור בעארה וערערה</t>
  </si>
  <si>
    <t>גריעת, אספקת והצבת מכלי אצירה בשטח השיפוט של המועצה</t>
  </si>
  <si>
    <t>03/05/2017-03/05/2019</t>
  </si>
  <si>
    <t>שוטף + 60 יום מאישור החשבון</t>
  </si>
  <si>
    <t>באסל מחשבים</t>
  </si>
  <si>
    <t>אין</t>
  </si>
  <si>
    <t>שוטף + 690 מיום אישור החשבון- וכפוף להעברת תקציב ממשרד הגנת הסביבה</t>
  </si>
  <si>
    <t>תב"ר</t>
  </si>
  <si>
    <t>עם סיום הפרויקט</t>
  </si>
  <si>
    <t>שוטף + 60 מיום אישור החשבון</t>
  </si>
  <si>
    <t>שוטף + 60</t>
  </si>
  <si>
    <t>מוקפא</t>
  </si>
  <si>
    <t>נתן הנחה נוספת- יש נספח</t>
  </si>
  <si>
    <t>הר הנגב</t>
  </si>
  <si>
    <t>שוטף +60</t>
  </si>
  <si>
    <t>סיום הפרויט</t>
  </si>
  <si>
    <t>בשלב חתימות</t>
  </si>
  <si>
    <t>טיולי עתיד
סמר טורס</t>
  </si>
  <si>
    <t>1817810710
1817800710</t>
  </si>
  <si>
    <t>יש נספח לחוזה</t>
  </si>
  <si>
    <t>סיום הפרויקט</t>
  </si>
  <si>
    <t>מ.מ. אבן פינה 2015 בע"מ</t>
  </si>
  <si>
    <t>שוטף + 60 - סעיף 65</t>
  </si>
  <si>
    <t>1.811.001.790</t>
  </si>
  <si>
    <t>אלחנין-שירותים חברתיים       
אפאק פיתוח קהילתי - פרש בהליך תיחור                
אלאדקיאא</t>
  </si>
  <si>
    <t>30 יום מיום התקבול ממשרד החינוך</t>
  </si>
  <si>
    <t>שנה + אופציה לשנתיים- סעיף 17</t>
  </si>
  <si>
    <t>מ.ס.י. הנדסה ובנייה</t>
  </si>
  <si>
    <t>שוטף + 60 סעיף 65</t>
  </si>
  <si>
    <t>מסעוד איהאב</t>
  </si>
  <si>
    <t>טרם נקבע</t>
  </si>
  <si>
    <t>יש נספח לפי 5%</t>
  </si>
  <si>
    <t>ריכוז שכר דירה</t>
  </si>
  <si>
    <t>תוקף</t>
  </si>
  <si>
    <t>הוארך</t>
  </si>
  <si>
    <t>הערות</t>
  </si>
  <si>
    <t>שטח</t>
  </si>
  <si>
    <t>למטר</t>
  </si>
  <si>
    <t>לחודש</t>
  </si>
  <si>
    <t>עלות לשנה</t>
  </si>
  <si>
    <t>שם המשכיר</t>
  </si>
  <si>
    <t>עבור</t>
  </si>
  <si>
    <t>אבו ג'וש מוחמד תאופיק</t>
  </si>
  <si>
    <t>מרכז עוצמה</t>
  </si>
  <si>
    <t>קיבל 25000 מקדמה</t>
  </si>
  <si>
    <t>יונס נאדרה</t>
  </si>
  <si>
    <t>מועדון קשישים- גברים-עארה</t>
  </si>
  <si>
    <t>אבו ג'וש ודאד מחמוד</t>
  </si>
  <si>
    <t>גן ט. חובה</t>
  </si>
  <si>
    <t>היית'ם מוחמד כבהא</t>
  </si>
  <si>
    <t>מועדונית שיקומית חור סקר</t>
  </si>
  <si>
    <t>אבו עקל וג'די</t>
  </si>
  <si>
    <t>גן טרום חובה</t>
  </si>
  <si>
    <t>נסגר</t>
  </si>
  <si>
    <t>ג'זמאוי אמנה</t>
  </si>
  <si>
    <t xml:space="preserve">גן חובה אלהלאל ג </t>
  </si>
  <si>
    <t>הופסק 31/08/2017</t>
  </si>
  <si>
    <t>זאמל קוסי</t>
  </si>
  <si>
    <t>מועדון חברתי למפגרים</t>
  </si>
  <si>
    <t>יונס דאהוד</t>
  </si>
  <si>
    <t>מועדון זקנים מופ"ת</t>
  </si>
  <si>
    <t>יונס מוחמד חוסאם</t>
  </si>
  <si>
    <t>שתי כיתות אלמנאר</t>
  </si>
  <si>
    <r>
      <t>ק</t>
    </r>
    <r>
      <rPr>
        <sz val="10"/>
        <color theme="1"/>
        <rFont val="David"/>
        <family val="2"/>
        <charset val="177"/>
      </rPr>
      <t>יבל מקדמה 45,000</t>
    </r>
  </si>
  <si>
    <t>החל מ- 01/09/2016 נוסף 100 מ"ר</t>
  </si>
  <si>
    <t>מרעי נביל פתחי</t>
  </si>
  <si>
    <t>מועדונית ב. ספרית אלדהראת</t>
  </si>
  <si>
    <t>בדראן אבתסאם שריף</t>
  </si>
  <si>
    <t>יונס עבד אללטיף עבד אלקאדר</t>
  </si>
  <si>
    <t xml:space="preserve">מועדונית שקומית </t>
  </si>
  <si>
    <r>
      <t xml:space="preserve"> </t>
    </r>
    <r>
      <rPr>
        <sz val="10"/>
        <color theme="1"/>
        <rFont val="David"/>
        <family val="2"/>
        <charset val="177"/>
      </rPr>
      <t>חודש החל מ 10/06/2015</t>
    </r>
  </si>
  <si>
    <t>קיבל מקדמה 45,000</t>
  </si>
  <si>
    <t>יונס עדנאן סעיד</t>
  </si>
  <si>
    <t>גו ט. חובה אלח'טאף- אנג'לאא</t>
  </si>
  <si>
    <t xml:space="preserve">       תחילת שכירות 16.01.2015- 36 חודשים מזמן מסירת המושכר                               </t>
  </si>
  <si>
    <t>קיבל מקדמה 6000</t>
  </si>
  <si>
    <t>1867,5</t>
  </si>
  <si>
    <t>קבהא עוביידה</t>
  </si>
  <si>
    <t>גן ט. חובה אלחטאף</t>
  </si>
  <si>
    <t>מלחם מטגד מוחמד</t>
  </si>
  <si>
    <t>גן ט. חובה אלחטאף 2</t>
  </si>
  <si>
    <t>מייסלון בע"מ 2 גני אלהלאל</t>
  </si>
  <si>
    <t>מרעי רוקייה</t>
  </si>
  <si>
    <t>ג"ח וט"ח משולב</t>
  </si>
  <si>
    <t>מסעוד איאד עוני</t>
  </si>
  <si>
    <t>מעדונית משפחתית</t>
  </si>
  <si>
    <t>סיף אמינה</t>
  </si>
  <si>
    <t xml:space="preserve"> שני גני מרכז שמע ושפתי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</si>
</sst>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4" formatCode="_ * #,##0_ ;_ * \-#,##0_ ;_ * &quot;-&quot;??_ ;_ @_ "/>
  </numFmts>
  <fonts count="12" x14ac:knownFonts="1">
    <font>
      <sz val="11"/>
      <color theme="1"/>
      <name val="Arial"/>
      <family val="2"/>
      <charset val="177"/>
      <scheme val="minor"/>
    </font>
    <font>
      <sz val="12"/>
      <color theme="1"/>
      <name val="David"/>
      <family val="2"/>
      <charset val="177"/>
    </font>
    <font>
      <b/>
      <sz val="12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b/>
      <sz val="18"/>
      <name val="David"/>
      <family val="2"/>
      <charset val="177"/>
    </font>
    <font>
      <sz val="11"/>
      <color rgb="FF9C0006"/>
      <name val="Arial"/>
      <family val="2"/>
      <charset val="177"/>
      <scheme val="minor"/>
    </font>
    <font>
      <sz val="13"/>
      <color theme="1"/>
      <name val="David"/>
      <family val="2"/>
      <charset val="177"/>
    </font>
    <font>
      <b/>
      <sz val="13"/>
      <color theme="1"/>
      <name val="David"/>
      <family val="2"/>
      <charset val="177"/>
    </font>
    <font>
      <b/>
      <sz val="14"/>
      <color theme="1"/>
      <name val="David"/>
      <family val="2"/>
      <charset val="177"/>
    </font>
    <font>
      <sz val="10"/>
      <color theme="1"/>
      <name val="David"/>
      <family val="2"/>
      <charset val="177"/>
    </font>
    <font>
      <b/>
      <sz val="18"/>
      <color rgb="FF9C0006"/>
      <name val="David"/>
      <family val="2"/>
      <charset val="177"/>
    </font>
  </fonts>
  <fills count="8">
    <fill>
      <patternFill patternType="none"/>
    </fill>
    <fill>
      <patternFill patternType="gray125"/>
    </fill>
    <fill>
      <patternFill patternType="solid">
        <fgColor theme="5" tint="0.79998168889431442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7CE"/>
      </patternFill>
    </fill>
    <fill>
      <patternFill patternType="solid">
        <fgColor rgb="FFFFFFCC"/>
      </patternFill>
    </fill>
  </fills>
  <borders count="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6">
    <xf numFmtId="0" fontId="0" fillId="0" borderId="0"/>
    <xf numFmtId="0" fontId="3" fillId="2" borderId="0" applyNumberFormat="0" applyBorder="0" applyAlignment="0" applyProtection="0"/>
    <xf numFmtId="0" fontId="4" fillId="3" borderId="0" applyNumberFormat="0" applyBorder="0" applyAlignment="0" applyProtection="0"/>
    <xf numFmtId="43" fontId="3" fillId="0" borderId="0" applyFont="0" applyFill="0" applyBorder="0" applyAlignment="0" applyProtection="0"/>
    <xf numFmtId="0" fontId="6" fillId="6" borderId="0" applyNumberFormat="0" applyBorder="0" applyAlignment="0" applyProtection="0"/>
    <xf numFmtId="0" fontId="3" fillId="7" borderId="1" applyNumberFormat="0" applyFont="0" applyAlignment="0" applyProtection="0"/>
  </cellStyleXfs>
  <cellXfs count="26">
    <xf numFmtId="0" fontId="0" fillId="0" borderId="0" xfId="0"/>
    <xf numFmtId="0" fontId="2" fillId="0" borderId="0" xfId="0" applyFont="1" applyAlignment="1">
      <alignment horizontal="right" vertical="center"/>
    </xf>
    <xf numFmtId="49" fontId="1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right" vertical="center" wrapText="1"/>
    </xf>
    <xf numFmtId="0" fontId="2" fillId="4" borderId="0" xfId="1" applyFont="1" applyFill="1" applyAlignment="1">
      <alignment horizontal="center" vertical="center"/>
    </xf>
    <xf numFmtId="49" fontId="2" fillId="4" borderId="0" xfId="1" applyNumberFormat="1" applyFont="1" applyFill="1" applyAlignment="1">
      <alignment horizontal="center" vertical="center"/>
    </xf>
    <xf numFmtId="14" fontId="1" fillId="0" borderId="0" xfId="0" applyNumberFormat="1" applyFont="1" applyAlignment="1">
      <alignment horizontal="right" vertical="center"/>
    </xf>
    <xf numFmtId="0" fontId="1" fillId="5" borderId="0" xfId="0" applyFont="1" applyFill="1" applyAlignment="1">
      <alignment horizontal="right" vertical="center" wrapText="1"/>
    </xf>
    <xf numFmtId="164" fontId="2" fillId="4" borderId="0" xfId="3" applyNumberFormat="1" applyFont="1" applyFill="1" applyAlignment="1">
      <alignment horizontal="center" vertical="center"/>
    </xf>
    <xf numFmtId="164" fontId="1" fillId="0" borderId="0" xfId="3" applyNumberFormat="1" applyFont="1" applyAlignment="1">
      <alignment horizontal="right" vertical="center"/>
    </xf>
    <xf numFmtId="0" fontId="1" fillId="0" borderId="0" xfId="0" applyFont="1" applyAlignment="1">
      <alignment horizontal="right" vertical="center" wrapText="1" readingOrder="2"/>
    </xf>
    <xf numFmtId="0" fontId="5" fillId="3" borderId="0" xfId="2" applyFont="1" applyAlignment="1">
      <alignment horizontal="right" vertical="center"/>
    </xf>
    <xf numFmtId="0" fontId="4" fillId="3" borderId="0" xfId="2" applyAlignment="1">
      <alignment horizontal="right" vertical="center"/>
    </xf>
    <xf numFmtId="0" fontId="1" fillId="0" borderId="0" xfId="0" applyFont="1"/>
    <xf numFmtId="0" fontId="7" fillId="0" borderId="0" xfId="0" applyFont="1"/>
    <xf numFmtId="0" fontId="8" fillId="0" borderId="0" xfId="0" applyFont="1"/>
    <xf numFmtId="0" fontId="2" fillId="0" borderId="0" xfId="0" applyFont="1"/>
    <xf numFmtId="0" fontId="10" fillId="0" borderId="0" xfId="0" applyFont="1"/>
    <xf numFmtId="14" fontId="1" fillId="0" borderId="0" xfId="0" applyNumberFormat="1" applyFont="1"/>
    <xf numFmtId="3" fontId="1" fillId="0" borderId="0" xfId="0" applyNumberFormat="1" applyFont="1"/>
    <xf numFmtId="0" fontId="6" fillId="6" borderId="0" xfId="4"/>
    <xf numFmtId="0" fontId="11" fillId="6" borderId="0" xfId="4" applyFont="1"/>
    <xf numFmtId="0" fontId="9" fillId="7" borderId="1" xfId="5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</cellXfs>
  <cellStyles count="6">
    <cellStyle name="20% - הדגשה2" xfId="1" builtinId="34"/>
    <cellStyle name="60% - הדגשה2" xfId="2" builtinId="36"/>
    <cellStyle name="Comma" xfId="3" builtinId="3"/>
    <cellStyle name="Normal" xfId="0" builtinId="0"/>
    <cellStyle name="הערה" xfId="5" builtinId="10"/>
    <cellStyle name="רע" xfId="4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rightToLeft="1" topLeftCell="C1" workbookViewId="0">
      <pane ySplit="2" topLeftCell="A3" activePane="bottomLeft" state="frozen"/>
      <selection pane="bottomLeft" activeCell="D10" sqref="D10"/>
    </sheetView>
  </sheetViews>
  <sheetFormatPr defaultColWidth="9.125" defaultRowHeight="15.75" x14ac:dyDescent="0.2"/>
  <cols>
    <col min="1" max="1" width="5.75" style="1" bestFit="1" customWidth="1"/>
    <col min="2" max="2" width="9.125" style="2"/>
    <col min="3" max="3" width="42.125" style="3" customWidth="1"/>
    <col min="4" max="4" width="37.625" style="3" bestFit="1" customWidth="1"/>
    <col min="5" max="5" width="22.375" style="10" bestFit="1" customWidth="1"/>
    <col min="6" max="6" width="18.875" style="3" bestFit="1" customWidth="1"/>
    <col min="7" max="7" width="24.75" style="3" bestFit="1" customWidth="1"/>
    <col min="8" max="8" width="23.375" style="3" bestFit="1" customWidth="1"/>
    <col min="9" max="9" width="18.25" style="3" bestFit="1" customWidth="1"/>
    <col min="10" max="10" width="17.75" style="3" bestFit="1" customWidth="1"/>
    <col min="11" max="11" width="23.625" style="3" customWidth="1"/>
    <col min="12" max="16384" width="9.125" style="3"/>
  </cols>
  <sheetData>
    <row r="1" spans="1:11" s="13" customFormat="1" ht="23.25" x14ac:dyDescent="0.2">
      <c r="A1" s="12" t="s">
        <v>0</v>
      </c>
    </row>
    <row r="2" spans="1:11" s="5" customFormat="1" x14ac:dyDescent="0.2">
      <c r="A2" s="5" t="s">
        <v>1</v>
      </c>
      <c r="B2" s="6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spans="1:11" ht="47.25" x14ac:dyDescent="0.2">
      <c r="A3" s="1">
        <v>1</v>
      </c>
      <c r="B3" s="2" t="s">
        <v>11</v>
      </c>
      <c r="C3" s="3" t="s">
        <v>24</v>
      </c>
      <c r="D3" s="4" t="s">
        <v>56</v>
      </c>
      <c r="E3" s="10">
        <v>1500000</v>
      </c>
      <c r="F3" s="3" t="s">
        <v>60</v>
      </c>
      <c r="G3" s="4" t="s">
        <v>61</v>
      </c>
      <c r="H3" s="7" t="s">
        <v>57</v>
      </c>
      <c r="I3" s="7">
        <v>43588</v>
      </c>
      <c r="J3" s="3" t="s">
        <v>62</v>
      </c>
    </row>
    <row r="4" spans="1:11" ht="31.5" x14ac:dyDescent="0.2">
      <c r="A4" s="1">
        <v>2</v>
      </c>
      <c r="B4" s="2" t="s">
        <v>12</v>
      </c>
      <c r="C4" s="3" t="s">
        <v>23</v>
      </c>
      <c r="D4" s="4" t="s">
        <v>25</v>
      </c>
      <c r="E4" s="10">
        <v>106120</v>
      </c>
      <c r="F4" s="3" t="s">
        <v>60</v>
      </c>
      <c r="G4" s="4" t="s">
        <v>58</v>
      </c>
      <c r="H4" s="3" t="s">
        <v>63</v>
      </c>
      <c r="I4" s="7">
        <v>42852</v>
      </c>
      <c r="J4" s="3" t="s">
        <v>62</v>
      </c>
    </row>
    <row r="5" spans="1:11" ht="31.5" x14ac:dyDescent="0.2">
      <c r="A5" s="1">
        <v>3</v>
      </c>
      <c r="B5" s="2" t="s">
        <v>13</v>
      </c>
      <c r="C5" s="3" t="s">
        <v>27</v>
      </c>
      <c r="D5" s="4" t="s">
        <v>26</v>
      </c>
      <c r="E5" s="10">
        <v>120000</v>
      </c>
      <c r="F5" s="3" t="s">
        <v>60</v>
      </c>
      <c r="G5" s="4" t="s">
        <v>64</v>
      </c>
      <c r="H5" s="3" t="s">
        <v>63</v>
      </c>
      <c r="I5" s="7">
        <v>42852</v>
      </c>
    </row>
    <row r="6" spans="1:11" x14ac:dyDescent="0.2">
      <c r="A6" s="1">
        <v>4</v>
      </c>
      <c r="B6" s="2" t="s">
        <v>39</v>
      </c>
      <c r="D6" s="8" t="s">
        <v>42</v>
      </c>
      <c r="J6" s="3" t="s">
        <v>62</v>
      </c>
    </row>
    <row r="7" spans="1:11" x14ac:dyDescent="0.2">
      <c r="A7" s="1">
        <v>5</v>
      </c>
      <c r="B7" s="2" t="s">
        <v>14</v>
      </c>
      <c r="C7" s="3" t="s">
        <v>28</v>
      </c>
      <c r="D7" s="3" t="s">
        <v>29</v>
      </c>
      <c r="E7" s="10">
        <f>3365189*0.7934</f>
        <v>2669940.9526</v>
      </c>
      <c r="F7" s="3" t="s">
        <v>60</v>
      </c>
      <c r="G7" s="3" t="s">
        <v>65</v>
      </c>
      <c r="H7" s="3" t="s">
        <v>66</v>
      </c>
      <c r="I7" s="7">
        <v>42957</v>
      </c>
      <c r="J7" s="3" t="s">
        <v>62</v>
      </c>
    </row>
    <row r="8" spans="1:11" x14ac:dyDescent="0.2">
      <c r="A8" s="1">
        <v>6</v>
      </c>
      <c r="B8" s="2" t="s">
        <v>15</v>
      </c>
      <c r="C8" s="3" t="s">
        <v>30</v>
      </c>
      <c r="D8" s="3" t="s">
        <v>31</v>
      </c>
      <c r="E8" s="10">
        <f>3261755*0.99</f>
        <v>3229137.45</v>
      </c>
      <c r="F8" s="3" t="s">
        <v>60</v>
      </c>
      <c r="G8" s="3" t="s">
        <v>65</v>
      </c>
      <c r="H8" s="3" t="s">
        <v>66</v>
      </c>
      <c r="I8" s="7">
        <v>42957</v>
      </c>
      <c r="J8" s="3" t="s">
        <v>62</v>
      </c>
      <c r="K8" s="3" t="s">
        <v>67</v>
      </c>
    </row>
    <row r="9" spans="1:11" ht="31.5" x14ac:dyDescent="0.2">
      <c r="A9" s="1">
        <v>7</v>
      </c>
      <c r="B9" s="2" t="s">
        <v>40</v>
      </c>
      <c r="C9" s="3" t="s">
        <v>59</v>
      </c>
      <c r="D9" s="4" t="s">
        <v>41</v>
      </c>
      <c r="E9" s="10">
        <v>214000</v>
      </c>
      <c r="F9" s="3" t="s">
        <v>60</v>
      </c>
      <c r="G9" s="3" t="s">
        <v>69</v>
      </c>
      <c r="H9" s="3" t="s">
        <v>70</v>
      </c>
      <c r="I9" s="7">
        <v>42908</v>
      </c>
      <c r="J9" s="3" t="s">
        <v>62</v>
      </c>
    </row>
    <row r="10" spans="1:11" ht="31.5" x14ac:dyDescent="0.2">
      <c r="A10" s="1">
        <v>8</v>
      </c>
      <c r="B10" s="2" t="s">
        <v>43</v>
      </c>
      <c r="C10" s="3" t="s">
        <v>68</v>
      </c>
      <c r="D10" s="8" t="s">
        <v>47</v>
      </c>
      <c r="E10" s="10">
        <v>550000</v>
      </c>
      <c r="F10" s="3" t="s">
        <v>60</v>
      </c>
      <c r="G10" s="3" t="s">
        <v>65</v>
      </c>
      <c r="H10" s="3" t="s">
        <v>70</v>
      </c>
      <c r="I10" s="3" t="s">
        <v>71</v>
      </c>
      <c r="J10" s="3" t="s">
        <v>62</v>
      </c>
    </row>
    <row r="11" spans="1:11" x14ac:dyDescent="0.2">
      <c r="A11" s="1">
        <v>9</v>
      </c>
      <c r="B11" s="2" t="s">
        <v>44</v>
      </c>
      <c r="C11" s="3" t="s">
        <v>23</v>
      </c>
      <c r="D11" s="4" t="s">
        <v>48</v>
      </c>
      <c r="H11" s="3" t="s">
        <v>75</v>
      </c>
      <c r="K11" s="3" t="s">
        <v>74</v>
      </c>
    </row>
    <row r="12" spans="1:11" x14ac:dyDescent="0.2">
      <c r="A12" s="1">
        <v>10</v>
      </c>
      <c r="B12" s="2" t="s">
        <v>16</v>
      </c>
      <c r="C12" s="3" t="s">
        <v>33</v>
      </c>
      <c r="D12" s="3" t="s">
        <v>32</v>
      </c>
      <c r="E12" s="10">
        <v>327161</v>
      </c>
      <c r="F12" s="3" t="s">
        <v>60</v>
      </c>
      <c r="G12" s="3" t="s">
        <v>65</v>
      </c>
    </row>
    <row r="13" spans="1:11" ht="31.5" x14ac:dyDescent="0.2">
      <c r="A13" s="1">
        <v>11</v>
      </c>
      <c r="B13" s="2" t="s">
        <v>45</v>
      </c>
      <c r="C13" s="4" t="s">
        <v>72</v>
      </c>
      <c r="D13" s="8" t="s">
        <v>49</v>
      </c>
      <c r="G13" s="3" t="s">
        <v>65</v>
      </c>
      <c r="J13" s="4" t="s">
        <v>73</v>
      </c>
    </row>
    <row r="14" spans="1:11" ht="31.5" x14ac:dyDescent="0.2">
      <c r="A14" s="1">
        <v>12</v>
      </c>
      <c r="B14" s="2" t="s">
        <v>17</v>
      </c>
      <c r="C14" s="3" t="s">
        <v>23</v>
      </c>
      <c r="D14" s="4" t="s">
        <v>34</v>
      </c>
      <c r="E14" s="10">
        <f>467284.55*0.969</f>
        <v>452798.72894999996</v>
      </c>
      <c r="F14" s="3" t="s">
        <v>60</v>
      </c>
      <c r="G14" s="3" t="s">
        <v>65</v>
      </c>
      <c r="H14" s="3" t="s">
        <v>75</v>
      </c>
      <c r="I14" s="7">
        <v>43025</v>
      </c>
      <c r="J14" s="3" t="s">
        <v>62</v>
      </c>
    </row>
    <row r="15" spans="1:11" ht="31.5" x14ac:dyDescent="0.2">
      <c r="A15" s="1">
        <v>13</v>
      </c>
      <c r="B15" s="2" t="s">
        <v>18</v>
      </c>
      <c r="C15" s="3" t="s">
        <v>33</v>
      </c>
      <c r="D15" s="4" t="s">
        <v>35</v>
      </c>
      <c r="E15" s="10">
        <f>1147678*0.969</f>
        <v>1112099.9820000001</v>
      </c>
      <c r="F15" s="3" t="s">
        <v>60</v>
      </c>
      <c r="G15" s="3" t="s">
        <v>65</v>
      </c>
      <c r="H15" s="3" t="s">
        <v>75</v>
      </c>
      <c r="I15" s="7">
        <v>43023</v>
      </c>
      <c r="J15" s="3" t="s">
        <v>62</v>
      </c>
    </row>
    <row r="16" spans="1:11" x14ac:dyDescent="0.2">
      <c r="A16" s="1">
        <v>14</v>
      </c>
      <c r="B16" s="2" t="s">
        <v>46</v>
      </c>
      <c r="C16" s="3" t="s">
        <v>76</v>
      </c>
      <c r="D16" s="4" t="s">
        <v>42</v>
      </c>
      <c r="E16" s="10">
        <f>1776589.19*0.726</f>
        <v>1289803.7519399999</v>
      </c>
      <c r="F16" s="3" t="s">
        <v>60</v>
      </c>
      <c r="G16" s="3" t="s">
        <v>77</v>
      </c>
      <c r="H16" s="3" t="s">
        <v>75</v>
      </c>
      <c r="I16" s="7">
        <v>75922</v>
      </c>
      <c r="J16" s="3" t="s">
        <v>62</v>
      </c>
    </row>
    <row r="17" spans="1:11" ht="47.25" x14ac:dyDescent="0.2">
      <c r="A17" s="1">
        <v>15</v>
      </c>
      <c r="B17" s="2" t="s">
        <v>19</v>
      </c>
      <c r="C17" s="4" t="s">
        <v>79</v>
      </c>
      <c r="D17" s="4" t="s">
        <v>36</v>
      </c>
      <c r="E17" s="10">
        <v>3200000</v>
      </c>
      <c r="F17" s="3" t="s">
        <v>60</v>
      </c>
      <c r="G17" s="11" t="s">
        <v>80</v>
      </c>
      <c r="H17" s="3" t="s">
        <v>81</v>
      </c>
      <c r="J17" s="3" t="s">
        <v>78</v>
      </c>
    </row>
    <row r="18" spans="1:11" ht="31.5" x14ac:dyDescent="0.2">
      <c r="A18" s="1">
        <v>16</v>
      </c>
      <c r="B18" s="2" t="s">
        <v>20</v>
      </c>
      <c r="C18" s="3" t="s">
        <v>37</v>
      </c>
      <c r="D18" s="4" t="s">
        <v>38</v>
      </c>
      <c r="E18" s="10">
        <f>622187*0.985</f>
        <v>612854.19499999995</v>
      </c>
      <c r="F18" s="3" t="s">
        <v>60</v>
      </c>
      <c r="G18" s="3" t="s">
        <v>65</v>
      </c>
      <c r="H18" s="3" t="s">
        <v>75</v>
      </c>
      <c r="I18" s="7">
        <v>43115</v>
      </c>
      <c r="J18" s="3" t="s">
        <v>62</v>
      </c>
      <c r="K18" s="3" t="s">
        <v>86</v>
      </c>
    </row>
    <row r="19" spans="1:11" ht="31.5" x14ac:dyDescent="0.2">
      <c r="A19" s="1">
        <v>17</v>
      </c>
      <c r="B19" s="2" t="s">
        <v>21</v>
      </c>
      <c r="C19" s="3" t="s">
        <v>82</v>
      </c>
      <c r="D19" s="4" t="s">
        <v>50</v>
      </c>
      <c r="E19" s="10">
        <f>520208*0.98</f>
        <v>509803.83999999997</v>
      </c>
      <c r="F19" s="3" t="s">
        <v>60</v>
      </c>
      <c r="G19" s="3" t="s">
        <v>83</v>
      </c>
      <c r="H19" s="3" t="s">
        <v>75</v>
      </c>
      <c r="I19" s="7">
        <v>43135</v>
      </c>
      <c r="J19" s="3" t="s">
        <v>62</v>
      </c>
    </row>
    <row r="20" spans="1:11" ht="31.5" x14ac:dyDescent="0.2">
      <c r="A20" s="1">
        <v>18</v>
      </c>
      <c r="B20" s="2" t="s">
        <v>22</v>
      </c>
      <c r="C20" s="3" t="s">
        <v>84</v>
      </c>
      <c r="D20" s="4" t="s">
        <v>51</v>
      </c>
      <c r="E20" s="10">
        <v>302512</v>
      </c>
      <c r="F20" s="3" t="s">
        <v>60</v>
      </c>
      <c r="G20" s="3" t="s">
        <v>65</v>
      </c>
      <c r="H20" s="3" t="s">
        <v>75</v>
      </c>
      <c r="I20" s="7">
        <v>43093</v>
      </c>
      <c r="J20" s="3" t="s">
        <v>62</v>
      </c>
    </row>
    <row r="21" spans="1:11" ht="31.5" x14ac:dyDescent="0.2">
      <c r="A21" s="1">
        <v>19</v>
      </c>
      <c r="B21" s="2" t="s">
        <v>52</v>
      </c>
      <c r="C21" s="3" t="s">
        <v>85</v>
      </c>
      <c r="D21" s="4" t="s">
        <v>53</v>
      </c>
    </row>
    <row r="22" spans="1:11" ht="31.5" x14ac:dyDescent="0.2">
      <c r="A22" s="1">
        <v>20</v>
      </c>
      <c r="B22" s="2" t="s">
        <v>54</v>
      </c>
      <c r="C22" s="3" t="s">
        <v>33</v>
      </c>
      <c r="D22" s="4" t="s">
        <v>55</v>
      </c>
      <c r="E22" s="10">
        <v>226172</v>
      </c>
      <c r="F22" s="3" t="s">
        <v>60</v>
      </c>
      <c r="G22" s="3" t="s">
        <v>65</v>
      </c>
      <c r="H22" s="3" t="s">
        <v>75</v>
      </c>
      <c r="I22" s="7">
        <v>43115</v>
      </c>
      <c r="J22" s="3" t="s">
        <v>62</v>
      </c>
    </row>
  </sheetData>
  <mergeCells count="1">
    <mergeCell ref="A1:XFD1"/>
  </mergeCells>
  <pageMargins left="0.7" right="0.7" top="0.75" bottom="0.75" header="0.3" footer="0.3"/>
  <pageSetup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rightToLeft="1" tabSelected="1" workbookViewId="0">
      <selection activeCell="B24" sqref="B24"/>
    </sheetView>
  </sheetViews>
  <sheetFormatPr defaultRowHeight="16.5" x14ac:dyDescent="0.25"/>
  <cols>
    <col min="1" max="1" width="6" style="16" bestFit="1" customWidth="1"/>
    <col min="2" max="2" width="23.875" style="15" bestFit="1" customWidth="1"/>
    <col min="3" max="3" width="23.125" style="15" bestFit="1" customWidth="1"/>
    <col min="4" max="4" width="22" style="15" bestFit="1" customWidth="1"/>
    <col min="5" max="5" width="10.375" style="15" bestFit="1" customWidth="1"/>
    <col min="6" max="6" width="14.625" style="15" bestFit="1" customWidth="1"/>
    <col min="7" max="7" width="16.875" style="15" bestFit="1" customWidth="1"/>
    <col min="8" max="16384" width="9" style="15"/>
  </cols>
  <sheetData>
    <row r="1" spans="1:11" s="21" customFormat="1" ht="23.25" x14ac:dyDescent="0.35">
      <c r="A1" s="22" t="s">
        <v>87</v>
      </c>
    </row>
    <row r="2" spans="1:11" s="23" customFormat="1" ht="18.75" x14ac:dyDescent="0.3">
      <c r="A2" s="23" t="s">
        <v>1</v>
      </c>
      <c r="B2" s="23" t="s">
        <v>95</v>
      </c>
      <c r="C2" s="23" t="s">
        <v>96</v>
      </c>
      <c r="D2" s="23" t="s">
        <v>88</v>
      </c>
      <c r="F2" s="23" t="s">
        <v>89</v>
      </c>
      <c r="G2" s="23" t="s">
        <v>90</v>
      </c>
      <c r="H2" s="23" t="s">
        <v>91</v>
      </c>
      <c r="I2" s="23" t="s">
        <v>92</v>
      </c>
      <c r="J2" s="23" t="s">
        <v>93</v>
      </c>
      <c r="K2" s="23" t="s">
        <v>94</v>
      </c>
    </row>
    <row r="3" spans="1:11" s="14" customFormat="1" ht="15.75" x14ac:dyDescent="0.25">
      <c r="A3" s="17">
        <v>1</v>
      </c>
      <c r="B3" s="14" t="s">
        <v>97</v>
      </c>
      <c r="C3" s="14" t="s">
        <v>98</v>
      </c>
      <c r="D3" s="19">
        <v>42505</v>
      </c>
      <c r="E3" s="19">
        <v>42869</v>
      </c>
      <c r="G3" s="18" t="s">
        <v>99</v>
      </c>
      <c r="H3" s="14">
        <v>150</v>
      </c>
      <c r="I3" s="14">
        <v>15</v>
      </c>
      <c r="J3" s="14">
        <v>2250</v>
      </c>
      <c r="K3" s="20">
        <v>27000</v>
      </c>
    </row>
    <row r="4" spans="1:11" s="14" customFormat="1" ht="15.75" x14ac:dyDescent="0.25">
      <c r="A4" s="17">
        <v>2</v>
      </c>
      <c r="B4" s="14" t="s">
        <v>100</v>
      </c>
      <c r="C4" s="14" t="s">
        <v>101</v>
      </c>
      <c r="D4" s="19">
        <v>42401</v>
      </c>
      <c r="E4" s="19">
        <v>42767</v>
      </c>
      <c r="F4" s="19">
        <v>43132</v>
      </c>
      <c r="H4" s="14">
        <v>57.6</v>
      </c>
      <c r="I4" s="14">
        <v>15</v>
      </c>
      <c r="J4" s="14">
        <v>864</v>
      </c>
      <c r="K4" s="20">
        <v>10368</v>
      </c>
    </row>
    <row r="5" spans="1:11" s="14" customFormat="1" ht="15.75" x14ac:dyDescent="0.25">
      <c r="A5" s="17">
        <v>3</v>
      </c>
      <c r="B5" s="14" t="s">
        <v>102</v>
      </c>
      <c r="C5" s="14" t="s">
        <v>103</v>
      </c>
      <c r="D5" s="19">
        <v>42248</v>
      </c>
      <c r="E5" s="19">
        <v>42978</v>
      </c>
      <c r="H5" s="14">
        <v>108</v>
      </c>
      <c r="I5" s="14">
        <v>15</v>
      </c>
      <c r="J5" s="20">
        <v>1620</v>
      </c>
      <c r="K5" s="20">
        <v>19440</v>
      </c>
    </row>
    <row r="6" spans="1:11" s="14" customFormat="1" ht="15.75" x14ac:dyDescent="0.25">
      <c r="A6" s="17">
        <v>4</v>
      </c>
      <c r="B6" s="14" t="s">
        <v>104</v>
      </c>
      <c r="C6" s="14" t="s">
        <v>105</v>
      </c>
      <c r="D6" s="19">
        <v>42309</v>
      </c>
      <c r="E6" s="19">
        <v>42978</v>
      </c>
      <c r="G6" s="14" t="s">
        <v>108</v>
      </c>
      <c r="H6" s="14">
        <v>118</v>
      </c>
      <c r="I6" s="14">
        <v>15</v>
      </c>
      <c r="J6" s="20">
        <v>1770</v>
      </c>
      <c r="K6" s="20">
        <v>21240</v>
      </c>
    </row>
    <row r="7" spans="1:11" s="14" customFormat="1" ht="15.75" x14ac:dyDescent="0.25">
      <c r="A7" s="17">
        <v>5</v>
      </c>
      <c r="B7" s="14" t="s">
        <v>106</v>
      </c>
      <c r="C7" s="14" t="s">
        <v>107</v>
      </c>
      <c r="D7" s="19">
        <v>41883</v>
      </c>
      <c r="E7" s="19">
        <v>42247</v>
      </c>
      <c r="H7" s="14">
        <v>137</v>
      </c>
      <c r="I7" s="14">
        <v>15</v>
      </c>
      <c r="J7" s="20">
        <v>2055</v>
      </c>
      <c r="K7" s="20">
        <v>24660</v>
      </c>
    </row>
    <row r="8" spans="1:11" s="14" customFormat="1" ht="15.75" x14ac:dyDescent="0.25">
      <c r="A8" s="17">
        <v>6</v>
      </c>
      <c r="B8" s="14" t="s">
        <v>109</v>
      </c>
      <c r="C8" s="14" t="s">
        <v>110</v>
      </c>
      <c r="D8" s="19">
        <v>42005</v>
      </c>
      <c r="E8" s="19">
        <v>42978</v>
      </c>
      <c r="F8" s="14" t="s">
        <v>111</v>
      </c>
      <c r="G8" s="14" t="s">
        <v>108</v>
      </c>
      <c r="H8" s="14">
        <v>135</v>
      </c>
      <c r="I8" s="14">
        <v>15</v>
      </c>
      <c r="J8" s="14">
        <v>2.0249999999999999</v>
      </c>
      <c r="K8" s="20">
        <v>24300</v>
      </c>
    </row>
    <row r="9" spans="1:11" s="14" customFormat="1" ht="15.75" x14ac:dyDescent="0.25">
      <c r="A9" s="17">
        <v>7</v>
      </c>
      <c r="B9" s="14" t="s">
        <v>112</v>
      </c>
      <c r="C9" s="14" t="s">
        <v>113</v>
      </c>
      <c r="D9" s="19">
        <v>42036</v>
      </c>
      <c r="E9" s="19">
        <v>42766</v>
      </c>
      <c r="F9" s="19">
        <v>43131</v>
      </c>
      <c r="H9" s="14">
        <v>100</v>
      </c>
      <c r="I9" s="14">
        <v>15</v>
      </c>
      <c r="J9" s="14">
        <v>1500</v>
      </c>
      <c r="K9" s="20">
        <v>18000</v>
      </c>
    </row>
    <row r="10" spans="1:11" s="14" customFormat="1" ht="15.75" x14ac:dyDescent="0.25">
      <c r="A10" s="17">
        <v>8</v>
      </c>
      <c r="B10" s="14" t="s">
        <v>114</v>
      </c>
      <c r="C10" s="14" t="s">
        <v>115</v>
      </c>
      <c r="D10" s="19">
        <v>42887</v>
      </c>
      <c r="E10" s="19">
        <v>43251</v>
      </c>
      <c r="H10" s="14">
        <v>118</v>
      </c>
      <c r="I10" s="14">
        <v>15</v>
      </c>
      <c r="J10" s="14">
        <v>1770</v>
      </c>
      <c r="K10" s="20">
        <v>21240</v>
      </c>
    </row>
    <row r="11" spans="1:11" s="14" customFormat="1" ht="15.75" x14ac:dyDescent="0.25">
      <c r="A11" s="17">
        <v>9</v>
      </c>
      <c r="B11" s="25" t="s">
        <v>116</v>
      </c>
      <c r="C11" s="14" t="s">
        <v>117</v>
      </c>
      <c r="D11" s="19">
        <v>42675</v>
      </c>
      <c r="E11" s="19">
        <v>42613</v>
      </c>
      <c r="G11" s="14" t="s">
        <v>118</v>
      </c>
      <c r="H11" s="14">
        <v>306</v>
      </c>
      <c r="I11" s="14">
        <v>15</v>
      </c>
      <c r="J11" s="14">
        <v>4590</v>
      </c>
      <c r="K11" s="20">
        <v>55080</v>
      </c>
    </row>
    <row r="12" spans="1:11" s="14" customFormat="1" ht="15.75" x14ac:dyDescent="0.25">
      <c r="A12" s="17"/>
      <c r="B12" s="25"/>
      <c r="E12" s="19">
        <v>42968</v>
      </c>
      <c r="F12" s="14" t="s">
        <v>119</v>
      </c>
      <c r="H12" s="14">
        <v>406</v>
      </c>
      <c r="I12" s="14">
        <v>15</v>
      </c>
      <c r="J12" s="20">
        <v>6090</v>
      </c>
      <c r="K12" s="20">
        <v>73080</v>
      </c>
    </row>
    <row r="13" spans="1:11" s="14" customFormat="1" ht="15.75" x14ac:dyDescent="0.25">
      <c r="A13" s="17">
        <v>10</v>
      </c>
      <c r="B13" s="14" t="s">
        <v>120</v>
      </c>
      <c r="C13" s="14" t="s">
        <v>121</v>
      </c>
      <c r="D13" s="19">
        <v>42370</v>
      </c>
      <c r="E13" s="19">
        <v>42735</v>
      </c>
      <c r="H13" s="14">
        <v>150</v>
      </c>
      <c r="I13" s="14">
        <v>15</v>
      </c>
      <c r="J13" s="20">
        <v>2250</v>
      </c>
      <c r="K13" s="20">
        <v>27000</v>
      </c>
    </row>
    <row r="14" spans="1:11" s="14" customFormat="1" ht="15.75" x14ac:dyDescent="0.25">
      <c r="A14" s="17">
        <v>11</v>
      </c>
      <c r="B14" s="14" t="s">
        <v>122</v>
      </c>
      <c r="C14" s="14" t="s">
        <v>105</v>
      </c>
      <c r="D14" s="14">
        <v>42979</v>
      </c>
      <c r="E14" s="19">
        <v>43343</v>
      </c>
      <c r="H14" s="14">
        <v>118</v>
      </c>
      <c r="I14" s="14">
        <v>15</v>
      </c>
      <c r="J14" s="14">
        <v>1770</v>
      </c>
      <c r="K14" s="20">
        <v>21240</v>
      </c>
    </row>
    <row r="15" spans="1:11" s="14" customFormat="1" ht="15.75" x14ac:dyDescent="0.25">
      <c r="A15" s="17">
        <v>12</v>
      </c>
      <c r="B15" s="14" t="s">
        <v>123</v>
      </c>
      <c r="C15" s="14" t="s">
        <v>124</v>
      </c>
      <c r="D15" s="14" t="s">
        <v>125</v>
      </c>
      <c r="E15" s="19">
        <v>42886</v>
      </c>
      <c r="F15" s="19">
        <v>43251</v>
      </c>
      <c r="G15" s="14" t="s">
        <v>126</v>
      </c>
      <c r="H15" s="14">
        <v>130</v>
      </c>
      <c r="I15" s="14">
        <v>15</v>
      </c>
      <c r="J15" s="20">
        <v>1950</v>
      </c>
      <c r="K15" s="20">
        <v>23400</v>
      </c>
    </row>
    <row r="16" spans="1:11" s="14" customFormat="1" ht="15.75" x14ac:dyDescent="0.25">
      <c r="A16" s="17">
        <v>13</v>
      </c>
      <c r="B16" s="14" t="s">
        <v>127</v>
      </c>
      <c r="C16" s="14" t="s">
        <v>128</v>
      </c>
      <c r="D16" s="24" t="s">
        <v>129</v>
      </c>
      <c r="E16" s="24"/>
      <c r="G16" s="14" t="s">
        <v>130</v>
      </c>
      <c r="H16" s="14">
        <v>124.5</v>
      </c>
      <c r="I16" s="14">
        <v>15</v>
      </c>
      <c r="J16" s="14" t="s">
        <v>131</v>
      </c>
      <c r="K16" s="20">
        <v>22410</v>
      </c>
    </row>
    <row r="17" spans="1:11" s="14" customFormat="1" ht="15.75" x14ac:dyDescent="0.25">
      <c r="A17" s="17">
        <v>14</v>
      </c>
      <c r="B17" s="14" t="s">
        <v>132</v>
      </c>
      <c r="C17" s="14" t="s">
        <v>133</v>
      </c>
      <c r="D17" s="19">
        <v>41518</v>
      </c>
      <c r="E17" s="19">
        <v>43343</v>
      </c>
      <c r="H17" s="14">
        <v>117</v>
      </c>
      <c r="I17" s="14">
        <v>15</v>
      </c>
      <c r="J17" s="14">
        <v>1755</v>
      </c>
      <c r="K17" s="20">
        <v>21060</v>
      </c>
    </row>
    <row r="18" spans="1:11" s="14" customFormat="1" ht="15.75" x14ac:dyDescent="0.25">
      <c r="A18" s="17">
        <v>15</v>
      </c>
      <c r="B18" s="14" t="s">
        <v>134</v>
      </c>
      <c r="C18" s="14" t="s">
        <v>135</v>
      </c>
      <c r="D18" s="19">
        <v>42005</v>
      </c>
      <c r="E18" s="19">
        <v>42978</v>
      </c>
      <c r="H18" s="14">
        <v>75</v>
      </c>
      <c r="I18" s="14">
        <v>15</v>
      </c>
      <c r="J18" s="14">
        <v>1125</v>
      </c>
      <c r="K18" s="20">
        <v>13500</v>
      </c>
    </row>
    <row r="19" spans="1:11" s="14" customFormat="1" ht="15.75" x14ac:dyDescent="0.25">
      <c r="A19" s="17">
        <v>16</v>
      </c>
      <c r="B19" s="14" t="s">
        <v>136</v>
      </c>
      <c r="H19" s="14">
        <v>210</v>
      </c>
      <c r="I19" s="14">
        <v>15</v>
      </c>
      <c r="J19" s="14">
        <v>3780</v>
      </c>
      <c r="K19" s="20">
        <v>45360</v>
      </c>
    </row>
    <row r="20" spans="1:11" s="14" customFormat="1" ht="15.75" x14ac:dyDescent="0.25">
      <c r="A20" s="17">
        <v>17</v>
      </c>
      <c r="B20" s="14" t="s">
        <v>137</v>
      </c>
      <c r="C20" s="14" t="s">
        <v>138</v>
      </c>
      <c r="D20" s="19">
        <v>41519</v>
      </c>
      <c r="E20" s="19">
        <v>43344</v>
      </c>
      <c r="H20" s="14">
        <v>104</v>
      </c>
      <c r="I20" s="14">
        <v>12</v>
      </c>
      <c r="J20" s="14">
        <v>1248</v>
      </c>
      <c r="K20" s="20">
        <v>14976</v>
      </c>
    </row>
    <row r="21" spans="1:11" s="14" customFormat="1" ht="15.75" x14ac:dyDescent="0.25">
      <c r="A21" s="17">
        <v>18</v>
      </c>
      <c r="B21" s="14" t="s">
        <v>139</v>
      </c>
      <c r="C21" s="14" t="s">
        <v>140</v>
      </c>
      <c r="D21" s="19">
        <v>42979</v>
      </c>
      <c r="E21" s="19">
        <v>43343</v>
      </c>
      <c r="H21" s="14">
        <v>123</v>
      </c>
      <c r="I21" s="14">
        <v>15</v>
      </c>
      <c r="J21" s="14">
        <v>1845</v>
      </c>
      <c r="K21" s="20">
        <v>22140</v>
      </c>
    </row>
    <row r="22" spans="1:11" s="14" customFormat="1" ht="15.75" x14ac:dyDescent="0.25">
      <c r="A22" s="17">
        <v>19</v>
      </c>
      <c r="B22" s="14" t="s">
        <v>141</v>
      </c>
      <c r="C22" s="14" t="s">
        <v>142</v>
      </c>
      <c r="D22" s="19">
        <v>42005</v>
      </c>
      <c r="E22" s="19">
        <v>42978</v>
      </c>
      <c r="H22" s="14">
        <v>260</v>
      </c>
      <c r="I22" s="14">
        <v>15</v>
      </c>
      <c r="J22" s="14">
        <v>3900</v>
      </c>
      <c r="K22" s="20">
        <v>46800</v>
      </c>
    </row>
    <row r="23" spans="1:11" s="14" customFormat="1" ht="15.75" x14ac:dyDescent="0.25">
      <c r="A23" s="17">
        <v>20</v>
      </c>
      <c r="B23" s="14" t="s">
        <v>141</v>
      </c>
      <c r="C23" s="14" t="s">
        <v>103</v>
      </c>
      <c r="D23" s="19">
        <v>42005</v>
      </c>
      <c r="E23" s="19">
        <v>42978</v>
      </c>
      <c r="H23" s="14">
        <v>132</v>
      </c>
      <c r="I23" s="14">
        <v>15</v>
      </c>
      <c r="J23" s="14">
        <v>1980</v>
      </c>
      <c r="K23" s="20">
        <v>23760</v>
      </c>
    </row>
    <row r="24" spans="1:11" s="14" customFormat="1" ht="15.75" x14ac:dyDescent="0.25">
      <c r="A24" s="17">
        <v>21</v>
      </c>
    </row>
    <row r="25" spans="1:11" s="14" customFormat="1" ht="15.75" x14ac:dyDescent="0.25">
      <c r="A25" s="17">
        <v>22</v>
      </c>
    </row>
    <row r="26" spans="1:11" s="14" customFormat="1" ht="15.75" x14ac:dyDescent="0.25">
      <c r="A26" s="17">
        <v>23</v>
      </c>
    </row>
    <row r="27" spans="1:11" s="14" customFormat="1" ht="15.75" x14ac:dyDescent="0.25">
      <c r="A27" s="17">
        <v>24</v>
      </c>
    </row>
    <row r="28" spans="1:11" x14ac:dyDescent="0.25">
      <c r="A28" s="16">
        <v>25</v>
      </c>
    </row>
  </sheetData>
  <mergeCells count="3">
    <mergeCell ref="A1:XFD1"/>
    <mergeCell ref="B11:B12"/>
    <mergeCell ref="D16:E1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מכרזים פומביים</vt:lpstr>
      <vt:lpstr>שכיר</vt:lpstr>
      <vt:lpstr>גיליון3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hiba</dc:creator>
  <cp:lastModifiedBy>היבה מלחם</cp:lastModifiedBy>
  <dcterms:created xsi:type="dcterms:W3CDTF">2018-05-19T03:00:46Z</dcterms:created>
  <dcterms:modified xsi:type="dcterms:W3CDTF">2018-05-22T11:20:54Z</dcterms:modified>
</cp:coreProperties>
</file>